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DOS ESP\"/>
    </mc:Choice>
  </mc:AlternateContent>
  <bookViews>
    <workbookView xWindow="0" yWindow="0" windowWidth="20490" windowHeight="7020"/>
  </bookViews>
  <sheets>
    <sheet name="ESP- PROGRAMATICA-2019" sheetId="1" r:id="rId1"/>
    <sheet name="Programa e ações- 2019" sheetId="2" r:id="rId2"/>
  </sheets>
  <definedNames>
    <definedName name="_xlnm._FilterDatabase" localSheetId="0" hidden="1">'Programa e ações- 2019'!$A$2:$E$879</definedName>
    <definedName name="tab_despesas_orcamentos" localSheetId="0">'Programa e ações- 2019'!$A$2:$E$879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4" i="2" l="1"/>
  <c r="E882" i="2" l="1"/>
  <c r="E880" i="2" l="1"/>
  <c r="E877" i="2"/>
  <c r="E873" i="2"/>
  <c r="E870" i="2"/>
  <c r="E867" i="2"/>
  <c r="E860" i="2"/>
  <c r="E854" i="2"/>
  <c r="E850" i="2"/>
  <c r="E845" i="2"/>
  <c r="E837" i="2"/>
  <c r="E832" i="2"/>
  <c r="E826" i="2"/>
  <c r="E821" i="2"/>
  <c r="E812" i="2"/>
  <c r="E804" i="2"/>
  <c r="E801" i="2"/>
  <c r="E793" i="2"/>
  <c r="E784" i="2"/>
  <c r="E775" i="2"/>
  <c r="E771" i="2"/>
  <c r="E762" i="2"/>
  <c r="E737" i="2"/>
  <c r="E727" i="2"/>
  <c r="E721" i="2"/>
  <c r="E710" i="2"/>
  <c r="E707" i="2"/>
  <c r="E698" i="2"/>
  <c r="E687" i="2"/>
  <c r="E683" i="2"/>
  <c r="E674" i="2"/>
  <c r="E660" i="2"/>
  <c r="E655" i="2"/>
  <c r="E647" i="2"/>
  <c r="E640" i="2"/>
  <c r="E635" i="2"/>
  <c r="E625" i="2"/>
  <c r="E622" i="2"/>
  <c r="E616" i="2"/>
  <c r="E606" i="2"/>
  <c r="E598" i="2"/>
  <c r="E592" i="2"/>
  <c r="E587" i="2"/>
  <c r="E581" i="2"/>
  <c r="E575" i="2"/>
  <c r="E571" i="2"/>
  <c r="E561" i="2"/>
  <c r="E554" i="2"/>
  <c r="E550" i="2"/>
  <c r="E546" i="2"/>
  <c r="E538" i="2"/>
  <c r="E531" i="2"/>
  <c r="E518" i="2"/>
  <c r="E512" i="2"/>
  <c r="E505" i="2"/>
  <c r="E499" i="2"/>
  <c r="E495" i="2"/>
  <c r="E491" i="2"/>
  <c r="E488" i="2"/>
  <c r="E485" i="2"/>
  <c r="E478" i="2"/>
  <c r="E471" i="2"/>
  <c r="E465" i="2"/>
  <c r="E461" i="2"/>
  <c r="E457" i="2"/>
  <c r="E449" i="2"/>
  <c r="E445" i="2"/>
  <c r="E434" i="2"/>
  <c r="E425" i="2"/>
  <c r="E417" i="2"/>
  <c r="E412" i="2"/>
  <c r="E405" i="2"/>
  <c r="E396" i="2"/>
  <c r="E388" i="2"/>
  <c r="E383" i="2"/>
  <c r="E368" i="2"/>
  <c r="E359" i="2"/>
  <c r="E356" i="2"/>
  <c r="E349" i="2"/>
  <c r="E342" i="2"/>
  <c r="E339" i="2"/>
  <c r="E333" i="2"/>
  <c r="E318" i="2"/>
  <c r="E309" i="2"/>
  <c r="E302" i="2"/>
  <c r="E298" i="2"/>
  <c r="E285" i="2"/>
  <c r="E279" i="2"/>
  <c r="E273" i="2"/>
  <c r="E266" i="2"/>
  <c r="E258" i="2"/>
  <c r="E252" i="2"/>
  <c r="E246" i="2"/>
  <c r="E242" i="2"/>
  <c r="E239" i="2"/>
  <c r="E233" i="2"/>
  <c r="E230" i="2"/>
  <c r="E222" i="2"/>
  <c r="E215" i="2"/>
  <c r="E207" i="2"/>
  <c r="E193" i="2"/>
  <c r="E184" i="2"/>
  <c r="E178" i="2"/>
  <c r="E174" i="2"/>
  <c r="E161" i="2"/>
  <c r="E155" i="2"/>
  <c r="E145" i="2"/>
  <c r="E125" i="2"/>
  <c r="E111" i="2"/>
  <c r="E107" i="2"/>
  <c r="E104" i="2"/>
  <c r="E89" i="2"/>
  <c r="E86" i="2"/>
  <c r="E75" i="2"/>
  <c r="E71" i="2"/>
  <c r="E61" i="2"/>
  <c r="E47" i="2"/>
  <c r="E39" i="2"/>
  <c r="E17" i="2"/>
  <c r="D5" i="1"/>
  <c r="E125" i="1" s="1"/>
  <c r="E36" i="1" l="1"/>
  <c r="E47" i="1"/>
  <c r="E62" i="1"/>
  <c r="E69" i="1"/>
  <c r="E79" i="1"/>
  <c r="E83" i="1"/>
  <c r="E87" i="1"/>
  <c r="E90" i="1"/>
  <c r="E93" i="1"/>
  <c r="E97" i="1"/>
  <c r="E101" i="1"/>
  <c r="E105" i="1"/>
  <c r="E108" i="1"/>
  <c r="E111" i="1"/>
  <c r="E118" i="1"/>
  <c r="E122" i="1"/>
  <c r="E126" i="1"/>
  <c r="E129" i="1"/>
  <c r="E9" i="1"/>
  <c r="E24" i="1"/>
  <c r="E43" i="1"/>
  <c r="E5" i="1"/>
  <c r="E25" i="1"/>
  <c r="E44" i="1"/>
  <c r="E59" i="1"/>
  <c r="E74" i="1"/>
  <c r="E94" i="1"/>
  <c r="E123" i="1"/>
  <c r="E13" i="1"/>
  <c r="E28" i="1"/>
  <c r="E40" i="1"/>
  <c r="E54" i="1"/>
  <c r="E65" i="1"/>
  <c r="E76" i="1"/>
  <c r="E14" i="1"/>
  <c r="E18" i="1"/>
  <c r="E29" i="1"/>
  <c r="E37" i="1"/>
  <c r="E48" i="1"/>
  <c r="E55" i="1"/>
  <c r="E66" i="1"/>
  <c r="E77" i="1"/>
  <c r="E84" i="1"/>
  <c r="E91" i="1"/>
  <c r="E106" i="1"/>
  <c r="E7" i="1"/>
  <c r="E11" i="1"/>
  <c r="E15" i="1"/>
  <c r="E19" i="1"/>
  <c r="E22" i="1"/>
  <c r="E26" i="1"/>
  <c r="E30" i="1"/>
  <c r="E34" i="1"/>
  <c r="E38" i="1"/>
  <c r="E42" i="1"/>
  <c r="E45" i="1"/>
  <c r="E49" i="1"/>
  <c r="E52" i="1"/>
  <c r="E56" i="1"/>
  <c r="E60" i="1"/>
  <c r="E64" i="1"/>
  <c r="E67" i="1"/>
  <c r="E71" i="1"/>
  <c r="E78" i="1"/>
  <c r="E81" i="1"/>
  <c r="E85" i="1"/>
  <c r="E89" i="1"/>
  <c r="E92" i="1"/>
  <c r="E95" i="1"/>
  <c r="E99" i="1"/>
  <c r="E103" i="1"/>
  <c r="E107" i="1"/>
  <c r="E110" i="1"/>
  <c r="E113" i="1"/>
  <c r="E116" i="1"/>
  <c r="E120" i="1"/>
  <c r="E124" i="1"/>
  <c r="E128" i="1"/>
  <c r="E17" i="1"/>
  <c r="E32" i="1"/>
  <c r="E58" i="1"/>
  <c r="E73" i="1"/>
  <c r="E10" i="1"/>
  <c r="E21" i="1"/>
  <c r="E33" i="1"/>
  <c r="E41" i="1"/>
  <c r="E51" i="1"/>
  <c r="E63" i="1"/>
  <c r="E70" i="1"/>
  <c r="E80" i="1"/>
  <c r="E88" i="1"/>
  <c r="E98" i="1"/>
  <c r="E102" i="1"/>
  <c r="E109" i="1"/>
  <c r="E112" i="1"/>
  <c r="E115" i="1"/>
  <c r="E119" i="1"/>
  <c r="E127" i="1"/>
  <c r="E8" i="1"/>
  <c r="E12" i="1"/>
  <c r="E16" i="1"/>
  <c r="E20" i="1"/>
  <c r="E23" i="1"/>
  <c r="E27" i="1"/>
  <c r="E31" i="1"/>
  <c r="E35" i="1"/>
  <c r="E39" i="1"/>
  <c r="E46" i="1"/>
  <c r="E50" i="1"/>
  <c r="E53" i="1"/>
  <c r="E57" i="1"/>
  <c r="E61" i="1"/>
  <c r="E68" i="1"/>
  <c r="E72" i="1"/>
  <c r="E75" i="1"/>
  <c r="E82" i="1"/>
  <c r="E86" i="1"/>
  <c r="E96" i="1"/>
  <c r="E100" i="1"/>
  <c r="E104" i="1"/>
  <c r="E114" i="1"/>
  <c r="E117" i="1"/>
  <c r="E121" i="1"/>
</calcChain>
</file>

<file path=xl/sharedStrings.xml><?xml version="1.0" encoding="utf-8"?>
<sst xmlns="http://schemas.openxmlformats.org/spreadsheetml/2006/main" count="522" uniqueCount="386">
  <si>
    <t>LEI ORÇAMENTÁRIA ANUAL - ESP 2019</t>
  </si>
  <si>
    <t>TOTAL GERAL LOA 2019</t>
  </si>
  <si>
    <t>PROGRAMAS CONSTANTES DO PPA 2016/2019 - ESP</t>
  </si>
  <si>
    <t>Programa</t>
  </si>
  <si>
    <t>PROJETO / ATIVIDADE</t>
  </si>
  <si>
    <t>DOTACAO INICIAL</t>
  </si>
  <si>
    <t>Qtd Progr</t>
  </si>
  <si>
    <t>PROGRAMA</t>
  </si>
  <si>
    <t>DESCRIÇÃO DO PROGRAMA</t>
  </si>
  <si>
    <t>% SOBRE GERAL</t>
  </si>
  <si>
    <t>cod</t>
  </si>
  <si>
    <t xml:space="preserve">Programa  </t>
  </si>
  <si>
    <t>Objetivo do Programa</t>
  </si>
  <si>
    <t>TRANSFERÊNCIAS FINANCEIRAS</t>
  </si>
  <si>
    <t>POSSIBILITAR A ALOCAÇÃO DE RECURSOS ORÇAMENTÁRIOS DESTINADOS ÀS TRANSFERÊNCIAS FINANCEIRAS A ENTIDADES DIVERSAS E A MUNICÍPIOS, NOS TERMOS DA LEGISLAÇÃO VIGENTE.</t>
  </si>
  <si>
    <t>GESTÃO DOS REGIMES PRÓPRIOS DE PREVIDÊNCIA ESTADUAL</t>
  </si>
  <si>
    <t>GERIR O ÓRGÃO GESTOR ÚNICO DO REGIME PRÓPRIO DE PREVIDÊNCIA DOS SERVIDORES PÚBLICOS - RPPS E DO REGIME PRÓPRIO DE PREVIDÊNCIA DOS MILITARES DO ESTADO DE SÃO PAULO - RPPM PARA ASSEGURAR A CONCESSÃO, MANUTENÇÃO E PAGAMENTO DOS BENEFÍCIOS DA APOSENTADORIA E DA PENSÃO MENSAL AOS BENEFICIÁRIOS DESSES REGIMES.</t>
  </si>
  <si>
    <t>ENCARGOS GERAIS</t>
  </si>
  <si>
    <t>ALOCAR RECURSOS ORÇAMENTÁRIOS DESTINADOS AO PAGAMENTO DE DESPESAS DO SERVIÇO DA DÍVIDA PÚBLICA ESTADUAL, PRECATÓRIOS, AÇÕES TRABALHISTAS, AÇÕES INDENIZATÓRIAS DE PEQUENO VALOR E DE OUTROS ENCARGOS DE RESPONSABILIDADE DOS ÓRGÃOS DA ADMINISTRAÇÃO DIRETA E INDIRETA DO ESTADO.</t>
  </si>
  <si>
    <t>ATENDIMENTO INTEGRAL E DESCENTRALIZADO NO SUS/SP</t>
  </si>
  <si>
    <t>MANTER SERVIÇOS DE SAÚDE DE QUALIDADE, PRESTADOS NA MÉDIA E ALTA COMPLEXIDADE, DE FORMA 
REGIONALIZADA, EQUÂNIME E COM RESOLUTIVIDADE, MEDIANTE A PACTUAÇÃO REGIONAL, COM APOIO TÉCNICO E FINANCEIRO AOS MUNICÍPIOS, INCLUSIVE NA ATENÇÃO BÁSICA, VISANDO A ATENÇÃO INTEGRAL À SAÚDE.</t>
  </si>
  <si>
    <t>AMPLIAÇÃO DA PROTEÇÃO E DEFESA AO CIDADÃO</t>
  </si>
  <si>
    <t>PRESTAÇÃO DE SERVIÇOS DE POLÍCIA OSTENSIVA E DE PRESERVAÇÃO DA ORDEM PÚBLICA COM MAIOR PRESENÇA, COM BASE NA INTELIGÊNCIA DE SEGURANÇA PÚBLICA, BUSCANDO A PROXIMIDADE COM A COMUNIDADE, GARANTINDO A DIGNIDADE DA PESSOA HUMANA E APRIMORANDO SUAS PRÁTICAS DE GESTÃO, COM PERMANENTE INVESTIMENTO E VALORIZAÇÃO NO CAPITAL HUMANO, EQUIPAMENTOS E MEIOS NECESSÁRIOS PARA OFERTAR SERVIÇOS DE QUALIDADE.</t>
  </si>
  <si>
    <t>GESTÃO PEDAGÓGICA DA EDUCAÇÃO BÁSICA</t>
  </si>
  <si>
    <t>ASSEGURAR ENSINO DE QUALIDADE A TODOS OS ALUNOS DA REDE ESTADUAL, COM VISTAS AO PLENO DESENVOLVIMENTO DE SUAS HABILIDADES E COMPETÊNCIAS, ASSIM COMO DE VALORES CULTURAIS E ÉTICOS, CONTRIBUINDO PARA SUA CONSTITUIÇÃO PLENA COMO PESSOA E CIDADÃO, QUALIFICADO PARA O MERCADO DE TRABALHO E CAPAZ E GERAR VALOR PARA A SOCIEDADE.</t>
  </si>
  <si>
    <t>PROCESSO JUDICIÁRIO NO TRIBUNAL DE JUSTIÇA</t>
  </si>
  <si>
    <t>ATENDER OS PRECEITOS CONSTITUCIONAIS QUE DISCIPLINAM O FUNCIONAMENTO DA JUSTIÇA ESTADUAL, APERFEIÇOAR A PRESTAÇÃO JURISDICIONAL E OS SERVIÇOS AUXILIARES DOS PROCESSOS DE 1ª E 2ª INSTÂNCIA, ESTABELECER PROGRAMAS DE MODERNIDADE, OTIMIZAR A ESTRUTURA DO PODER JUDICIÁRIO VISANDO AGILIZAR O ATENDIMENTO AOS JURISDICIONADOS, EXPANDIR O PROCESSO DIGITAL, CONSTRUIR,REFORMAR E EQUIPAR PREDIOS FORENSES.</t>
  </si>
  <si>
    <t>MANUTENÇÃO E SUPORTE DA EDUCAÇÃO BÁSICA</t>
  </si>
  <si>
    <t>GARANTIR CONDIÇÕES PARA QUE PROGRESSIVAMENTE TODOS TENHAM DIREITO À EDUCAÇÃO DE QUALIDADE, ATRAVÉS DE ADEQUADA OFERTA DE VAGAS E AMBIENTE PROPÍCIO AO DESENVOLV. DAS ATIVIDADES ESCOLARES, ATRAVÉS DA PROVISÃO DE SERVIÇOS À EDUC. BÁSICA, QUE CONTRIBUAM PARA ACESSO E PERMANÊNCIA, TAIS COMO ESTRUTURAS FÍSICAS ADEQUADAS, TRANSPORTE, ALIMENTAÇÃO ESCOLAR, RECURSOS DE TI E KIT ESCOLAR.</t>
  </si>
  <si>
    <t>ENSINO PÚBLICO SUPERIOR</t>
  </si>
  <si>
    <t>MANTER E AMPLIAR A OFERTA DE VAGAS E CURSOS SUPERIORES EM ÁREAS ESTRATÉGICAS, BEM COMO, O SUPORTE À PESQUISA CIENTÍFICA E TECNOLÓGICA, APERFEIÇOANDO CONSTANTEMENTE A QUALIDADE DA FORMAÇÃO EM GRADUAÇÃO E PÓS-GRADUAÇÃO.</t>
  </si>
  <si>
    <t>APOIO ADMINISTRATIVO</t>
  </si>
  <si>
    <t>PROVER OS ÓRGÃOS DO ESTADO DOS MEIOS DESTINADOS À GESTÃO ADMINISTRATIVA E QUE NÃO CONCORRAM DIRETAMENTE NA PRODUÇÃO DE BENS OU SERVIÇOS ESPECÍFICOS GERADOS PELA IMPLEMENTAÇÃO DE AÇÕES FINS.</t>
  </si>
  <si>
    <t>GESTÃO DA CUSTÓDIA DA POPULAÇÃO PENAL</t>
  </si>
  <si>
    <t>GARANTIR A DIGNIDADE DA PESSOA HUMANA DURANTE SUA PERMANÊNCIA NO SISTEMA PENITENCIÁRIO E PROMOVER POLÍTICAS PÚBLICAS EFETIVAS QUE VIABILIZEM A REINTEGRAÇÃO SOCIAL DOS PRESOS E INTERNADOS, POR INTERMÉDIO DE AÇÕES DE SEGURANÇA E SAÚDE, CONTRIBUINDO COM A SEGURANÇA DA SOCIEDADE</t>
  </si>
  <si>
    <t>PARTICIPAÇÃO SOCIETÁRIA</t>
  </si>
  <si>
    <t>ALOCAR RECURSOS ORÇAMENTÁRIOS DESTINADOS À PROGRAMAÇÃO DE INVESTIMENTOS, SOB A RESPONSABILIDADE DAS EMPRESAS ESTATAIS.</t>
  </si>
  <si>
    <t>AMPLIAÇÃO DA INVESTIGAÇÃO POLICIAL</t>
  </si>
  <si>
    <t>A PARTIR DAS ATIVIDADES DA POLÍCIA JUDICIÁRIA, ADMINISTRATIVA E ESPECIALIZADA, COM ESPECIAL ÊNFASE NA REPRESSÃO AO CRIME ORGANIZADO, NARCOTRÁFICO E HOMICÍDIOS, OBJETIVA-SE ANTECIPAR-SE OU DAR PRONTA-RESPOSTA À EVOLUÇÃO DA CRIMINALIDADE, COM A AMPLIAÇÃO  DA CAPACIDADE DE INVESTIGAÇÃO CRIMINAL NO ESTADO DE SÃO PAULO</t>
  </si>
  <si>
    <t>EXPANSÃO, MODERNIZAÇÃO E OPERAÇÃO DO TRANSPORTE SOBRE TRILHOS - PITU EM MARCHA</t>
  </si>
  <si>
    <t>AMPLIAR A UTILIDADE DA MALHA DE TRANSPORTE DE PASSAGEIROS SOBRE TRILHOS NAS REGIÕES METROPOLITANAS E AGLOMERADOS URBANOS DE SÃO PAULO, EXPANDINDO E MODERNIZANDO SEUS SERVIÇOS, ADEQUANDO-SE ÀS EXIGÊNCIAS DE MOBLIDADE E AO VOLUME DE DEMANDA, INTEGRADA À REDE EXISTENTE E COM NOVOS PADRÕES DE QUALIDADE E DE INSERÇÃO URBANA</t>
  </si>
  <si>
    <t>ADEQUAÇÃO DA MALHA RODOVIÁRIA</t>
  </si>
  <si>
    <t>MANTER E APRIMORAR A INFRAESTRUTURA DE TRANSPORTES RODOVIÁRIOS SOB A ADMINISTRAÇÃO DO DER COM QUALIDADE (SEGURANÇA, ECONOMIA, CONFORTO E FLUIDEZ)</t>
  </si>
  <si>
    <t>GESTÃO FISCAL E TRIBUTÁRIA</t>
  </si>
  <si>
    <t>PROVER E GERIR RECURSOS FINANCEIROS DE MODO A ASSEGURAR A PRESTAÇÃO DE SERVIÇOS PÚBLICOS E OS INVESTIMENTOS DO ESTADO DE SÃO PAULO.</t>
  </si>
  <si>
    <t>PROGRAMA ESTADUAL DE EDUCAÇÃO PROFISSIONAL E TECNOLÓGICA</t>
  </si>
  <si>
    <t xml:space="preserve">CAPACITAR PESSOAS NOS DIVERSOS EIXOS TECNOLÓGICOS DE FORMAÇÃO PROFISSIONAL, NOS NÍVEIS INICIAL, TÉCNICO E TECNOLÓGICO, CONTRIBUINDO PARA AMPLIAR SEU POTENCIAL DE EMPREGABILIDADE.
</t>
  </si>
  <si>
    <t>DEFESA DOS INTERESSES SOCIAIS E INDIVIDUAIS E DA ORDEM JURÍDICA</t>
  </si>
  <si>
    <t>EXERCER AS ATRIBUIÇÕES CONSTITUCIONAIS (ART. 127 E 129, CF), COM ATUAÇÃO NA ÁREA CRIMINAL, CIVIL E DE DEFESA DOS INTERESSES DIFUSOS E COLETIVOS, GARANTINDO O RESPEITO AOS DIREITOS FUNDAMENTAIS, A PARTIR DE POLÍTICAS DE ATUAÇÃO QUE PRIORIZEM O COMBATE A TODAS AS FORMAS DE CRIMINALIDADE; REPRESSÃO AOS ATOS DE IMPROBIDADE ADMINISTRATIVA, LESÃO AO MEIO AMBIENTE E A CONCRETIZAÇÃO DE DIREITOS HUMANOS.</t>
  </si>
  <si>
    <t>ATENÇÃO AO ADOLESCENTE EM CUMPRIMENTO DE MEDIDA SOCIOEDUCATIVA E CAUTELAR</t>
  </si>
  <si>
    <t>DAR EFETIVIDADE AOS DIREITOS INDIVIDUAIS E SOCIAIS E GARANTIAS DO ADOLESCENTE EM  MEDIDAS CAUTELARES OU AUTOR DE ATO INFRACIONAL ATRAVÉS DO CUMPRIMENTO DAS MEDIDAS SOCIOEDUCATIVAS DE INTERNAÇÃO E SEMILIBERDADE COMO PREVISTO EM LEI, OBJETIVANDO O RETORNO AO CONVÍVIO SOCIAL.</t>
  </si>
  <si>
    <t>OBRIGAÇÕES PREVIDENCIÁRIAS EM COMPLEMENTAÇÃO</t>
  </si>
  <si>
    <t>ALOCAR RECURSOS ORÇAMENTÁRIOS DESTINADOS AO PAGAMENTO DE COMPLEMENTAÇÃO DE APOSENTADORIAS E PENSÕES AOS BENEFICIÁRIOS DA LEI 4.819, DE 26 DE AGOSTO DE 1958.</t>
  </si>
  <si>
    <t>TRANSPOSIÇÃO RODO-FERROVIÁRIA DA RMSP</t>
  </si>
  <si>
    <t>MELHORAR A CIRCULAÇÃO,  O TRÁFEGO DE CARGAS E FLUXO DE PASSAGEIROS COM A IMPLANTAÇÃO DO RODOANEL MÁRIO COVAS E DO FERROANEL NO ENTORNO DA REGIÃO METROPOLITANA DE SÃO PAULO</t>
  </si>
  <si>
    <t>EXPANSÃO, MODERNIZAÇÃO E OPERAÇÃO DO TRANSPORTE METROVIÁRIO - PITU EM MARCHA</t>
  </si>
  <si>
    <t>AMPLIAR O SISTEMA METROVIÁRIO  E SUA PARTICIPAÇÃO NO TRANSPORTE COLETIVO DA REGIÃO METROPOLITANA DE SÃO PAULO, OFERECENDO SERVIÇOS DE QUALIDADE, MAIOR ACESSIBILIDADE E OPORTUNIDADE DE INCLUSÃO SOCIAL À POPULAÇÃO, INCLUINDO A RECAPACITAÇÃO E MODERNIZAÇÃO DO SISTEMA,  POR MEIO DE ADEQUADA OPERAÇÃO E MANUTENÇÃO, COM ALTOS NÍVEIS DE SEGURANÇA E REGULARIDADE.</t>
  </si>
  <si>
    <t>DESENVOLVIMENTO DA CIÊNCIA E DA TECNOLOGIA</t>
  </si>
  <si>
    <t>AMPLIAR E QUALIFICAR A PESQUISA CIENTÍFICA ATRAVÉS DA CONCESSÃO DE BOLSAS DE PESQUISA E AUXÍLIOS NAS DIVERSAS MODALIDADES. HÁ PESQUISADORES E BOLSISTAS DO ESTADO DE SP EM TODAS AS ÁREAS DO CONHECIMENTO, RESULTANDO NO AUMENTO DA PRODUÇÃO CIENTÍFICA QUE PODE SER VERIFICADA ATRAVÉS DO AUMENTO DE FORMANDOS, MESTRES E DOUTORES, BEM COMO DE PUBLICAÇÕES E REGISTROS DE PATENTES.</t>
  </si>
  <si>
    <t>ASSISTÊNCIA MÉDICA AO SERVIDOR PÚBLICO ESTADUAL</t>
  </si>
  <si>
    <t>PRESTAR ASSISTÊNCIA MÉDICA, AMBULATORIAL, HOSPITALAR E IMPLEMENTAR AÇÕES DE PROMOÇÃO E PROTEÇÃO À SAÚDE DO SERVIDOR PÚBLICO DO ESTADO DE SÃO PAULO, SEUS BENEFICIÁRIOS E AGREGADOS; PROMOVER O ENSINO E PESQUISA A PROFISSIONAIS DA ÁREA DE SAÚDE.</t>
  </si>
  <si>
    <t>GESTÃO, OPERAÇÃO E SEGURANÇA DE RODOVIAS</t>
  </si>
  <si>
    <t>ASSEGURAR O USO ADEQUADO DAS RODOVIAS ESTADUAIS PROPORCIONANDO QUALIDADE E SEGURANÇA AOS USUÁRIOS DIRETOS E INDIRETOS.</t>
  </si>
  <si>
    <t>MODERNIZAÇÃO DA SEGURANÇA PÚBLICA</t>
  </si>
  <si>
    <t>GARANTIR A SEGURANÇA PÚBLICA, AGREGAR VALORES ÀS ATIVIDADES DA POLÍCIA, ATUALIZAR, INTEGRAR, COMPARTILHAR E EXPANDIR OS SISTEMAS INTELIGENTES, EXPANDIR E ATUALIZAR OS EQUIPAMENTOS POLICIAIS, DIGITALIZAR E INTEGRAR AS COMUNICAÇÕES COM PRIORIZAÇÃO NAS REGIÕES METROPOLITANAS E MUNICÍPIOS SEDES DE COMANDOS.</t>
  </si>
  <si>
    <t>PROCESSO LEGISLATIVO</t>
  </si>
  <si>
    <t>DESENVOLVER E DIVULGAR OS TRABALHOS LEGISLATIVOS.</t>
  </si>
  <si>
    <t>FORTALECIMENTO DA GESTÃO ESTADUAL DO SUS</t>
  </si>
  <si>
    <t xml:space="preserve">FORTALECER A GESTÃO ESTADUAL DO SISTEMA ÚNICO DE SAÚDE E A PARTICIPAÇÃO E CONTROLE SOCIAL NO CAMPO DA SAÚDE PARA O ESTADO DE SÃO PAULO E, EM REGIÕES ESTRATÉGICAS, AMPLIAR A GOVERNANÇA, A INTEGRAÇÃO E O APERFEIÇOAMENTO EM REDE DOS SERVIÇOS DO SUS.
</t>
  </si>
  <si>
    <t>CONTROLE EXTERNO</t>
  </si>
  <si>
    <t>GARANTIR A BOA GESTÃO DA APLICAÇÃO DOS RECURSOS PÚBLICOS, CONTRIBUINDO NO APERFEIÇOAMENTO DA ADMINISTRAÇÃO PÚBLICA, AMPLIANDO O EMPREGO DA TECNOLOGIA DA INFORMAÇÃO E APRIMORANDO A ESTRUTURA NORMATIVA DE SUPORTE AO CONTROLE EXTERNO, TREINANDO SEU CORPO TÉCNICO, BEM COMO ORIENTANDO O PÚBLICO ALVO QUANTO AOS MECANISMOS E INSTRUMENTOS DE FISCALIZAÇÃO ELETRÔNICA.</t>
  </si>
  <si>
    <t>TECNOLOGIA PARA UM GOVERNO ÚNICO ORIENTADO AO CIDADÃO</t>
  </si>
  <si>
    <t>FACILITAR E MELHORAR O RELACIONAMENTO ENTRE O CIDADÃO E UM GOVERNO ÚNICO E INTEGRADO, DE MANEIRA EFICAZ, EFICIENTE, SEGURA E TRANSPARENTE. OFERECER TECNOLOGIAS PARA INCLUSÃO E EMPODERAMENTO DIGITAL DOS CIDADÃOS.</t>
  </si>
  <si>
    <t>ASSISTÊNCIA JURÍDICA, INTEGRAL E GRATUITA AOS  NECESSITADOS</t>
  </si>
  <si>
    <t>GARANTIR ORIENTAÇÃO JURÍDICA, A PROMOÇÃO DOS DIREITOS HUMANOS E A DEFESA, EM TODOS OS GRAUS, JUDICIAL E EXTRAJUDICIAL, DOS DIREITOS INDIVIDUAIS E COLETIVOS, DE FORMA INTEGRAL E GRATUITA, AOS NECESSITADOS.</t>
  </si>
  <si>
    <t>MODERNIZAÇÃO  E APERFEIÇOAMENTO DA POLÍCIA TÉCNICO-CIENTÍFICA</t>
  </si>
  <si>
    <t>BUSCAR EXCELÊNCIA NA PRODUÇÃO DA PROVA TÉCNICA PARA MELHOR ATENDER A SOCIEDADE ATRAVÉS DA MODERNIZAÇÃO E AMPLIAÇÃO DAS ESTRUTURAS DAS UNIDADES E UNIFORMIZAÇÃO DOS SERVIÇOS E ATENDIMENTOS PRESTADOS EM TODO O ESTADO. REDUÇÃO DO TEMPO DE ATENDIMENTO AOS LOCAIS DE CRIME E DE EXPEDIÇÃO DE LAUDOS. CRIAÇÃO, ALIMENTAÇÃO E DISPONIBILIZAÇÃO DE BASES DE DADOS DE INTERESSE DA SEGURANÇA PÚB E INOVAÇÃO NA ÁREA.</t>
  </si>
  <si>
    <t>INFRAESTRUTURA HÍDRICA, COMBATE A ENCHENTES E SANEAMENTO</t>
  </si>
  <si>
    <t>AMPLIAR A CAPACIDADE DE SEREM EVITADAS ENCHENTES, ESPECIALMENTE EM ÁREAS METROPOLITANAS, PARA PREVENIR RISCOS DE AFOGAMENTOS, CONTAMINAÇÃO HÍDRICA, VEICULAÇÃO DE DOENÇAS (LEPTOSPIROSE, CÓLERA), INTERRUPÇÃO DE ATIVIDADES ECONÔMICAS NAS ÁREAS ATINGIDAS, TRANSTORNOS NA MOBILIDADE URBANA.</t>
  </si>
  <si>
    <t>ADVOCACIA DO ESTADO</t>
  </si>
  <si>
    <t>GESTÃO EFICIENTE DA PGE E DEFESA DO ESTADO, AMPLIAR A COBRANÇA DE CRÉDITOS E A INTELIGÊNCIA FISCAL, DIMINUIR A LITIGIOSIDADE, MAPEAR ÁREAS DE INTERESSE DO ESTADO, INFORMAR QUESTÕES PACIFICADAS NA JURISPRUDÊNCIA E FONTES DE PASSIVOS CONTINGENTES, CONSOLIDAR A ADVOCACIA DA ADMINISTRAÇÃO INDIRETA. AMPLIAR O QUADRO DE PROCURADORES E DE APOIO. INSTITUIR MECANISMOS DE INCENTIVOS POR PRODUÇÃO.</t>
  </si>
  <si>
    <t>UM NOVO DETRAN PARA SÃO PAULO</t>
  </si>
  <si>
    <t>AVANÇAR NA MODERNIZAÇÃO ADMINISTRATIVA DO DETRAN/SP, PROMOVENDO MELHORIA CONTÍNUA DA SUA GESTÃO E DA PRESTAÇÃO DE SERVIÇOS AO CIDADÃO.</t>
  </si>
  <si>
    <t>FOMENTO À HABITAÇÃO DE INTERESSE SOCIAL- CASA PAULISTA</t>
  </si>
  <si>
    <t>PROMOVER, POR INTERMÉDIO DO FUNDO PAULISTA DE HABITAÇÃO DE INTERESSE SOCIAL, APOIO TÉCNICO E FINANCEIRO PARA IMPLEMENTAÇÃO DA POLÍTICA DE HABITAÇÃO DE INTERESSE SOCIAL COM APORTE DE RECURSOS AOS AGENTES FINANCEIROS E/OU PROMOTORES DE PROGRAMAS HABITACIONAIS; CONCESSÃO DE SUBSÍDIOS; CONCESSÃO DE GARANTIAS AO RISCO DE CRÉDITO, CAPACITAÇÃO DE MUNICÍPIOS E PROMOÇÃO DE ASSISTÊNCIA TÉCNICA À MORADIA.</t>
  </si>
  <si>
    <t>DESENVOLVIMENTO REGIONAL INTEGRADO</t>
  </si>
  <si>
    <t>PROMOVER A QUALIDADE AMBIENTAL URBANA, O INCREMENTO DAS DIMENSÕES LOCAIS DE HABITAÇÃO, EMPREGO E BEM-ESTAR SOCIAL NOS MUNICÍPIOS PAULISTAS.</t>
  </si>
  <si>
    <t>PLANEJAMENTO, GESTÃO ESTRATÉGICA E MODERNIZAÇÃO DO TRANSP. METROP. - PITU VIVO</t>
  </si>
  <si>
    <t>GARANTIR CONDIÇÕES APROPRIADAS PARA A COORDENAÇÃO DAS POLÍTICAS PÚBLICAS, PLANEJAMENTO, GESTÃO E MODERNIZAÇÃO DO TRANSPORTE METROPOLITANO DE PASSAGEIROS</t>
  </si>
  <si>
    <t>ENFRENTAMENTO À EXTREMA POBREZA MULTIDIMENSIONAL</t>
  </si>
  <si>
    <t>PROPICIAR ÀS FAMÍLIAS QUE POSSUEM RENDA MENSAL PER CAPITA DE ATÉ A 1/4 DO SALÁRIO MÍNIMO,  CONDIÇÕES PARA UMA VIDA DIGNA, COMPLEMENTANDO A RENDA E GARANTINDO ACESSO AOS PROGRAMAS, PROJETOS E SERVIÇOS PÚBLICOS.</t>
  </si>
  <si>
    <t>EXPANSÃO E MODERNIZAÇÃO NA SAÚDE</t>
  </si>
  <si>
    <t>PROPORCIONAR MELHORIAS NA INFRAESTRUTURA FÍSICA (REFORMA, CONSTRUÇÃO E AQUISIÇÃO DE EQUIPAMENTOS) DOS SERVIÇOS DE SAÚDE  DO SUS NA ADMINISTRAÇÃO DIRETA E INDIRETA PARA GARANTIR A ASSISTÊNCIA À SAÚDE DA POPULAÇÃO.</t>
  </si>
  <si>
    <t>MONITORAMENTO DA QUALIDADE E REDUÇÃO DA PEGADA AMBIENTAL</t>
  </si>
  <si>
    <t>MELHORAR A EFICIÊNCIA DOS PROCESSOS DE LICENCIAMENTO AMBIENTAL E MONITORAR A QUALIDADE DO AR, DAS PRAIAS, DAS ÁGUAS E DE ATERROS DE RESÍDUOS URBANOS.</t>
  </si>
  <si>
    <t xml:space="preserve"> MELHORIA DA INFRAESTRUTURA DOS MUNICÍPIOS ESTÂNCIA E DE INTERESSE TURÍSTICO</t>
  </si>
  <si>
    <t xml:space="preserve">FOMENTAR E APOIAR AÇÕES NA ÁREA DE TURISMO VOLTADAS AO DESENVOLVIMENTO SOCIECONOMICO DOS MUNICÍPIOS ESTANCIA E DE INTERESSE TURÍSTICO
</t>
  </si>
  <si>
    <t>PRODUÇÃO E FORNECIMENTO DE VACINAS, SOROS, MEDICAMENTOS, SANGUE E HEMODERIVADOS</t>
  </si>
  <si>
    <t>PRODUZIR MEDICAMENTOS, SOROS E VACINAS NECESSÁRIOS A SAÚDE DA POPULAÇÃO, DE FORMA COMPLEMENTAR A OFERTA DE MERCADO, ENTREGUES NA QUANTIDADE E NO TEMPO ADEQUADO. FORNECER HEMOCOMPONENTES DE QUALIDADE A POPULAÇÃO NO TEMPO OPORTUNO POR MEIO DA REDE ASSISTENCIAL DO SUS.</t>
  </si>
  <si>
    <t>GESTÃO DA LOGÍSTICA HIDROVIÁRIA</t>
  </si>
  <si>
    <t>PROVER A INFRAESTRUTURA DE TRANSPORTES, MELHORANDO A CAPACIDADE E EFICIÊNCIA DO TRANSPORTE MARÍTIMO E HIDROVIÁRIO E PROMOVENDO A MODERNIZAÇÃO DA INFRAESTRUTURA DO PORTO DE SÃO SEBASTIÃO E DA HIDROVIA TIETÊ-PARANÁ, DE MODO A GARANTIR SEGURANÇA, AUMENTO DE VELOCIDADE DE TRÁFEGO E DE VOLUME DE CARGAS.</t>
  </si>
  <si>
    <t>FORMAÇÃO E QUALIDADE DE VIDA DOS PROFISSIONAIS DA EDUCAÇÃO</t>
  </si>
  <si>
    <t>REALIZAR A EXPANSÃO DE COMPETÊNCIAS E HABILIDADES DOS PROFISSIONAIS, INCENTIVANDO O APRENDIZADO E A IMPLEMENTAÇÃO DE METODOLOGIAS PEDAGÓGICAS E PRÁTICAS DE GESTÃO INOVADORAS E ADEQUADAS AO CONTEXTO DOS ALUNOS, PARA A EVOLUÇÃO DA QUALIDADE DA EDUCAÇÃO. DESENVOLVER PROJETOS E AÇÕES PARA SAÚDE E QUALIDADE DE VIDA DOS PROFISSIONAIS, ATRAVÉS DE PARCERIAS COM SECRETARIAS DE ESTADO E INSTITUIÇÕES AFINS.</t>
  </si>
  <si>
    <t>PLANEJAMENTO E ADMINISTRAÇÃO DOS RECURSOS HÍDRICOS</t>
  </si>
  <si>
    <t>OBJETIVO DE ASSEGURAR QUE A ÁGUA, RECURSO NATURAL ESSENCIAL À VIDA, AO DESENVOLVIMENTO ECONÔMICO E AO BEM-ESTAR SOCIAL, POSSA SER CONTROLADA E UTILIZADA, EM PADRÕES DE QUALIDADE SATISFATÓRIOS, POR SEUS USUÁRIOS ATUAIS E PELAS GERAÇÕES FUTURAS, OBJETIVOS ESTES QUE ESTÃO EXPRESSOS NA LEI 7663/91.</t>
  </si>
  <si>
    <t>GESTÃO DE PESSOAS</t>
  </si>
  <si>
    <t>FORMULAR E IMPLEMENTAR POLÍTICA DE GESTÃO DE PESSOAS DE FORMA A PROMOVER A PROFISSIONALIZAÇÃO DO SERVIÇO PÚBLICO PAULISTA E OTIMIZAR A PRESTAÇÃO DE SERVIÇOS PÚBLICOS DE QUALIDADE AO CIDADÃO.</t>
  </si>
  <si>
    <t>EXPANSÃO E GESTÃO DO TRANSPORTE DE BAIXA E MÉDIA CAPACIDADE - PITU EM MARCHA</t>
  </si>
  <si>
    <t>AMPLIAR O TRANSPORTE PÚBLICO METROPOLITANO E SUA PARTICIPAÇÃO NA DIVISÃO MODAL DAS VIAGENS MOTORIZADAS DAS REGIÕES METROPOLITANAS E OFERECER SERVIÇOS DE MELHOR QUALIDADE, MAIOR ACESSIBILIDADE E OPORTUNIDADE DE INCLUSÃO SOCIAL, EM ESPECIAL DE BAIXA RENDA.</t>
  </si>
  <si>
    <t>GESTÃO DAS AGROPOLÍTICAS PÚBLICAS</t>
  </si>
  <si>
    <t>IMPLANTAR POLÍTICAS GOVERNAMENTAIS NA ÁREA DE AGRICULTURA E ABASTECIMENTO NAS  DIVERSAS CADEIAS PRODUTIVAS, ESTABELECENDO DIRETRIZES E COORDENANDO A EXECUÇÃO DOS PROGRAMAS NO ÂMBITO DO ESTADO, COM PRIORIDADE PARA AS ÁREAS COM VULNERABILIDADE AMBIENTAL, ESPECIALMENTE EM RELAÇÃO À CONSERVAÇÃO DO SOLO E RECURSOS HÍDRICOS.</t>
  </si>
  <si>
    <t>FORMAÇÃO CULTURAL</t>
  </si>
  <si>
    <t>PROMOVER A FORMAÇÃO E CAPACITAÇÃO CULTURAL DE CRIANÇAS, JOVENS E ADULTOS.</t>
  </si>
  <si>
    <t>CONSERVAÇÃO AMBIENTAL E RESTAURAÇÃO ECOLÓGICA</t>
  </si>
  <si>
    <t>PROMOVER A RESTAURAÇÃO ECOLÓGICA DE AMBIENTES NATURAIS, COM ESFORÇO E APRIMORAMENTO NAS ÁREAS DE PESQUISA E FISCALIZAÇÃO</t>
  </si>
  <si>
    <t>ASSISTÊNCIA À POLÍCIA MILITAR DO ESTADO - CAIXA BENEFICENTE DA POLÍCIA MILITAR</t>
  </si>
  <si>
    <t>DESENVOLVER AÇÕES DE PREVENÇÃO E PROMOÇÃO DA SAÚDE DOS BENEFICIÁRIOS DA CBPM PARA AUMENTAR A EFICIÊNCIA DA ATIVIDADE ASSISTENCIAL DA AUTARQUIA E DO ATENDIMENTO AOS SEUS CONTRIBUINTES, COM IMPLEMENTAÇÃO DE PROGRAMAS DE PREVENÇÃO À SAÚDE PARA CONTRIBUIR COM A MELHORIA DE SUA QUALIDADE DE VIDA.</t>
  </si>
  <si>
    <t>TECNOLOGIAS SUSTENTÁVEIS PARA O DESENVOLVIMENTO RURAL E AGROINDUSTRIAL</t>
  </si>
  <si>
    <t>GERAR E TRANSFERIR CONHECIMENTOS E TECNOLOGIAS PARA A PROMOÇÃO DO DESENVOLVIMENTO SUSTENTÁVEL DA AGROPECUÁRIA PAULISTA, VISANDO SEGURANÇA ALIMENTAR, MELHOR ORGANIZAÇÃO DO ESPAÇO RURAL E PERIURBANO, BIOENERGIA, PRODUTOS E PROCESSOS ESTRATÉGICOS, ALÉM DE PROMOVER A PRODUTIVIDADE E COMPETITIVIDADE DOS PRODUTOS AGRÍCOLAS,AGROINDUSTRIAIS, OPORTUNIDADES DE NOVOS NEGÓCIOS, GERAÇÃO DE EMPREGO E RENDA.</t>
  </si>
  <si>
    <t>PROTEÇÃO SOCIAL</t>
  </si>
  <si>
    <t>PROPICIAR, POR MEIO DO  COFINANCIAMENTO E DE APOIO TÉCNICO AOS MUNICÍPIOS, OFERTA DE SERVIÇOS E DE BENEFÍCIOS DO SUAS, COM VISTAS A MANTER E  AMPLIAR A REDE DE PROTEÇÃO SOCIAL PARA O ATENDIMENTO DA POPULAÇÃO EM SITUAÇÃO DE VULNERABILIDADE E RISCO SOCIAL.</t>
  </si>
  <si>
    <t>CAPACITAÇÃO E DESENVOLVIMENTO DE PESSOAS NA ÁREA DA SAÚDE</t>
  </si>
  <si>
    <t>FORMAR PROFISSIONAIS PARA A ÁREA DA SAÚDE; PROPICIAR EDUCAÇÃO PERMANENTE PARA OS PROFISSIONAIS E GESTORES DO SISTEMA ÚNICO DE SÁUDE;  APRIMORAR O CLIMA ORGANIZACIONAL E MELHORAR A QUALIDADE DE VIDA DOS TRABALHADORES NA SECRETARIA DA SAÚDE.</t>
  </si>
  <si>
    <t>ASSESSORAMENTO, COORDENAÇÃO E PLANEJAMENTO DAS AÇÕES GOVERNAMENTAIS</t>
  </si>
  <si>
    <t>DISPONIBILIZAR MECANISMOS PARA EXECUÇÃO DO PLANO DE GOVERNO E DE AVALIAÇÃO CONTÍNUA DAS AÇÕES DOS PROGRAMAS E PROJETOS PRIORITÁRIOS DO GOVERNADOR DO ESTADO.</t>
  </si>
  <si>
    <t>FOMENTO AO ENSINO PROFISSIONALIZANTE</t>
  </si>
  <si>
    <t>QUALIFICAR PROFISSIONALMENTE, DE FORMA GRATUITA, JOVENS E ADULTOS, POSSIBILITANDO A INSERÇÃO NO MERCADO DE TRABALHO DESSA PARCELA DA POPULAÇÃO.</t>
  </si>
  <si>
    <t>MOVIMENTO PAULISTA DE SEGURANÇA NO TRÂNSITO</t>
  </si>
  <si>
    <t>REDUZIR EM 50% O NÚMERO PROJETADO PARA 2020 DE VÍTIMAS FATAIS NOS ACIDENTES DE TRÂNSITO NO ESTADO POR MEIO DA GESTÃO COORDENADA DE AÇÕES DE SEGURANÇA VIÁRIA.</t>
  </si>
  <si>
    <t>VIGILÂNCIA EM SAÚDE</t>
  </si>
  <si>
    <t>PROTEGER A POPULAÇÃO DE DOENÇAS, AGRAVOS E RISCOS EXISTENTES OU POTENCIAIS NO ÂMBITO DA SAÚDE COLETIVA.</t>
  </si>
  <si>
    <t>COMUNICAÇÃO SOCIAL</t>
  </si>
  <si>
    <t>DAR PUBLICIDADE AOS ATOS DO GOVERNO DO ESTADO DE SÃO PAULO E FOMENTAR O ACESSO DESSAS INFORMAÇÕES À SOCIEDADE, INTEGRANDO AS AÇÕES DE COMUNICAÇÃO DE TODOS OS ÓRGÃOS DO GOVERNO ESTADUAL.</t>
  </si>
  <si>
    <t>INOVAÇÃO E TECNOLOGIA PARA POLÍTICAS PÚBLICAS, ÓRGÃOS GOVERNAMENTAIS E EMPRESAS</t>
  </si>
  <si>
    <t>INCREMENTAR A EXECUÇÃO DE PROJETOS DE PESQUISA, DESENVOLVIMENTO E INOVAÇÃO E PRESTAR ASSESSORIA TECNOLÓGICA, APOIO METROLÓGICO E INFORMAÇÃO TECNOLÓGICA, EM ATENÇÃO ÀS DEMANDAS DE POLÍTICAS PÚBLICAS, ÓRGÃOS GOVERNAMENTAIS, MUNICÍPIOS, EMPRESAS E SOCIEDADE CIVIL.</t>
  </si>
  <si>
    <t>FOMENTO AO DESENVOLVIMENTO SOCIOECONÔMICO</t>
  </si>
  <si>
    <t>PROPICIAR O INCREMENTO DA PRODUÇÃO AGRÍCOLA, AGROINDUSTRIAL E DE SERVIÇOS E A DISPONIBILIZAÇÃO DA INFRAESTRUTURA ADEQUADA COMO SISTEMA BÁSICO À HABITAÇÃO, SAÚDE E EDUCAÇÃO.</t>
  </si>
  <si>
    <t>PLANEJAMENTO, FORMULAÇÃO E IMPLEMENTAÇÃO DA POLÍTICA DE RECURSOS HÍDRICOS</t>
  </si>
  <si>
    <t>PROMOVER A IMPLEMENTAÇÃO DA POLÍTICA DE RECURSOS HÍDRICOS, MEDIANTE SEUS INSTRUMENTOS (PLANOS DE RECURSOS HÍDRICOS, OUTORGA DE DIREITO DE USO DOS RECURSOS HÍDRICOS, COBRANÇA PELO USO DOS RECURSOS HÍDRICOS, ENQUADRAMENTO DOS CORPOS DE ÁGUA EM CLASSES E SISTEMA DE INFORMAÇÕES SOBRE RECURSOS HÍDRICOS), E FINANCIAR SUAS AÇÕES COM RECURSOS DO FUNDO ESTADUAL DE RECURSOS HÍDRICOS (FEHIDRO).</t>
  </si>
  <si>
    <t>EXTENSÃO RURAL PARA O DESENVOLVIMENTO SUSTENTÁVEL</t>
  </si>
  <si>
    <t>PROMOVER OS AGENTES LOCAIS DE DESENVOLVIMENTO COMO ARTICULADORES DAS FORÇAS PRESENTES NOS MUNICÍPIOS, VISANDO CONJUGAR O DESENVOLVIMENTO ECONÔMICO, A PROMOÇÃO DA CIDADANIA E A PRESERVAÇÃO DO MEIO AMBIENTE.</t>
  </si>
  <si>
    <t>GESTÃO E FORTALECIMENTO INSTITUCIONAL DA SECRETARIA DE PLANEJAMENTO E GESTÃO</t>
  </si>
  <si>
    <t>APOIAR ADMINISTRATIVAMENTE O DESEMPENHO DA SECRETARIA DE PLANEJAMENTO E GESTÃO NO CUMPRIMENTO DE SUA MISSÃO COMO ÓRGÃO CENTRAL DE PLANEJAMENTO, ORÇAMENTO E GESTÃO</t>
  </si>
  <si>
    <t>DIREITOS HUMANOS E CIDADANIA</t>
  </si>
  <si>
    <t>AMPLIAR O ACESSO DA SOCIEDADE AO CONHECIMENTO E  ÀS POLÍTICAS PÚBLICAS REFERENTES À CIDADANIA E AOS DIREITOS HUMANOS</t>
  </si>
  <si>
    <t>REGULAÇÃO E FISCALIZAÇÃO DOS SERVIÇOS DE TRANSPORTES</t>
  </si>
  <si>
    <t>GARANTIR A SEGURANÇA DOS USUÁRIOS E A QUALIDADE DOS SERVIÇOS DE TRANSPORTE POR MEIO DE AÇÕES DE REGULAÇÃO, FISCALIZAÇÃO, CONTROLE E MONITORAMENTO DOS CONTRATOS DE CONCESSÕES RODOVIÁRIAS E DE AEROPORTOS, BEM COMO DE TODAS AS PERMISSÕES DAS EMPRESAS QUE OPERAM LINHAS REGULARES DE TRANSPORTE COLETIVO E DE FRETAMENTO, EXCETO NAS REGIÕES METROPOLITANAS.</t>
  </si>
  <si>
    <t>METROLOGIA E QUALIDADE DE PRODUTOS E SERVIÇOS</t>
  </si>
  <si>
    <t>EXECUTAR ATIVIDADES QUE ENVOLVEM O CONTROLE METROLÓGICO E A QUALIDADE DE PRODUTOS E SERVIÇOS, COM VISTAS A GARANTIR O CUMPRIMENTO DAS NORMAS E ASSEGURAR O RESPEITO À SOCIEDADE.</t>
  </si>
  <si>
    <t>RÁDIOS, TVS EDUCATIVAS E NOVAS MÍDIAS</t>
  </si>
  <si>
    <t>PROMOVER A FORMAÇÃO CRÍTICA DO HOMEM PARA A CIDADANIA.</t>
  </si>
  <si>
    <t>MELHORIA DE GESTÃO DA POLÍTICA DE ASSISTÊNCIA SOCIAL</t>
  </si>
  <si>
    <t>ESTRUTURAR O ÓRGÃO GESTOR PARA FORTALECER OS INSTRUMENTOS DE GESTÃO, NA DIREÇÃO DE PADRÕES DE QUALIDADE E DE RESULTADOS ESPERADOS, COM A IMPLANTAÇÃO DE SISTEMAS DE INFORMAÇÃO QUE POSSIBILITEM AVALIAR E REORDENAR ASPECTOS DE GESTÃO, FINANCIAMENTO E ATENDIMENTO, POTENCIALIZADOS PELA QUALIFICAÇÃO DOS ATORES SOCIAIS E PELA ESTRUTURAÇÃO DE SETORES ESPECÍFICOS DE MONITORAMENTO.</t>
  </si>
  <si>
    <t>DIFUSÃO CULTURAL, BIBLIOTECAS E LEITURA</t>
  </si>
  <si>
    <t>GARANTIR AS CONDIÇÕES DE ACESSO PLENO E UNIVERSAL A PRODUÇÃO CULTURAL VIA PROGRAMAS DE CIRCULAÇÃO, EQUIPAMENTOS E ITINERÂNCIA DE GRUPOS ARTÍSTICOS, POR MEIO DE UMA POLÍTICA QUE COMBINE A EXCELÊNCIA DAS ATIVIDADES OFERTADAS COM  A AMPLIAÇÃO DE ACESSO DO CIDADÃO A DIVERSIDADE DESTA PRODUÇÃO, VISANDO A FORMAÇÃO DE PLATÉIA, AMPLIAÇÃO DE REPERTÓRIO E O GOSTO PELA LEITURA.</t>
  </si>
  <si>
    <t>COMPETITIVIDADE PARA O DESENVOLVIMENTO REGIONAL E TERRITORIAL</t>
  </si>
  <si>
    <t xml:space="preserve">INDUZIR O DESENVOLVIMENTO ECONÔMICO DO ESTADO, COM BASE NA ARTICULAÇÃO DOS AGENTES PRODUTIVOS,  NA COORDENAÇÃO DOS INSTRUMENTOS DE APOIO E NO FOMENTO AO DESENVOLVIMENTO DAS POTENCIALIDADES  REGIONAIS.
</t>
  </si>
  <si>
    <t>SISTEMA PÚBLICO DE EMPREGO E RENDA</t>
  </si>
  <si>
    <t>PROPICIAR AOS TRABALHADORES ALTERNATIVAS DE OCUPAÇÃO E RENDA, OFERECENDO QUALIFICAÇÃO PROFISSIONAL, ORIENTAÇÃO E OPORTUNIDADES DE COLOCAÇÃO E/OU RECOLOCAÇÃO NO MERCADO DE TRABALHO, EM CONSONÂNCIA COM O DESENVOLVIMENTO ECONÔMICO DO ESTADO DE SÃO PAULO E SUAS ESPECIFICIDADES REGIONAIS.</t>
  </si>
  <si>
    <t>DEFESA AGROPECUÁRIA PARA PROTEÇÃO AMBIENTAL, SAÚDE PÚBLICA E SEGURANÇA ALIMENTAR</t>
  </si>
  <si>
    <t>PROMOVER, POR MEIO DA FISCALIZAÇÃO DOS AGENTES ENVOLVIDOS NA CADEIA PRODUTIVA DE ALIMENTOS, A MANUTENÇÃO E VALORIZAÇÃO DO PATRIMÔNIO AGROPECUÁRIO, A SANIDADE ANIMAL E VEGETAL, A IDONEIDADE DE INSUMOS E SERVIÇOS UTILIZADOS NA AGROPECUÁRIA E A IDENTIDADE E SEGURANÇA HIGIÊNICO-SANITÁRIA E TECNOLÓGICA DOS ALIMENTOS, VISANDO INCREMENTAR A COMPETITIVIDADE DOS PRODUTOS PAULISTAS.</t>
  </si>
  <si>
    <t>SEGURANÇA NO TRÂNSITO</t>
  </si>
  <si>
    <t>DISSEMINAR CONCEITOS DE SEGURANÇA NO TRÂNSITO E DIMINUIR SENSAÇÃO DE IMPUNIDADE PARA ATINGIR UMA MUDANÇA DE CULTURA E COMPORTAMENTO, POR MEIO DAS AÇÕES DE EDUCAÇÃO PARA O TRÂNSITO E FISCALIZAÇÃO.</t>
  </si>
  <si>
    <t>SÃO PAULO MAIS ESPORTE E LAZER</t>
  </si>
  <si>
    <t>ESTIMULAR A PRÁTICA DE ESPORTE E LAZER VISANDO O BEM-ESTAR DA POPULAÇÃO E FORMULAR POLÍTICAS PÚBLICAS VOLTADAS AO DESPORTO E PARADESPORTO, COORDENAR E IMPLEMENTAR AÇÕES GOVERNAMENTAIS, APOIAR INICIATIVAS, PROMOVER O DESENVOLVIMENTO DO ESPORTE E DE LAZER , BEM COMO PROPICIAR INTERCÂMBIO ENTRE ORGANIZAÇÕES E CONFEDERAÇÕES.</t>
  </si>
  <si>
    <t>MUSEUS</t>
  </si>
  <si>
    <t>TORNAR OS MUSEUS REFERENCIAIS EM PRESERVAÇÃO, PESQUISA, GESTÃO E DIVULGAÇÃO DO PATRIMÔNIO MUSEOLÓGICO, AMPLIANDO A VISIBILIDADE E O ACESSO AO PÚBLICO. INVESTIR NA PRESERVAÇÃO DAS EDIFICAÇÕES, CONSERVAÇÃO, DOCUMENTAÇÃO E PESQUISA DOS ACERVOS; QUALIFICAR E DIVERSIFICAR A PROGRAMAÇÃO CULTURAL, MELHORANDO A GESTÃO E O ATENDIMENTO A TODOS OS PÚBLICOS E APOIAR A CRIAÇÃO DE NOVOS MUSEUS.</t>
  </si>
  <si>
    <t>FORTALECIMENTO DAS COMPETÊNCIAS REGULADORAS EM ENERGIA, GÁS E SANEAMENTO</t>
  </si>
  <si>
    <t>FISCALIZAR E REGULAR OS SERVIÇOS DE GÁS, SANEAMENTO BÁSICO E FISCALIZAR AS DISTRIBUIDORAS DE ENERGIA ELÉTRICA DO ESTADO DE SÃO PAULO, ASSIM REFLETINDO NA MELHORIA DA QUALIDADE DO SERVIÇO PARA O CONSUMIDOR.</t>
  </si>
  <si>
    <t>PROTEÇÃO E DEFESA DO CONSUMIDOR</t>
  </si>
  <si>
    <t>PROTEGER E DEFENDER OS CONSUMIDORES NAS RELAÇÕES DE CONSUMO PELO CUMPRIMENTO DA LEGISLAÇÃO CONSUMERISTA POR PARTE DOS FORNECEDORES, BEM COMO, CONSCIENTIZAR OS CONSUMIDORES E FORNECEDORES QUANTO AOS SEUS DIREITOS E DEVERES, EM BUSCA DO EQUILÍBRIO DO MERCADO DE CONSUMO DE FORMA SUSTENTÁVEL</t>
  </si>
  <si>
    <t>GESTÃO DE REINTEGRAÇÃO SOCIAL DA POPULAÇÃO PENAL, EGRESSOS E SEUS FAMILIARES</t>
  </si>
  <si>
    <t>GARANTIR A DIGNIDADE DA PESSOA HUMANA DURANTE SUA PERMANÊNCIA NO SISTEMA PENITENCIÁRIO E PROMOVER POLÍTICAS PÚBLICAS EFETIVAS QUE VIABILIZEM A REINTEGRAÇÃO SOCIAL DOS PRESOS, INTERNADOS E EGRESSOS, POR MEIO DE AÇÕES DE EDUCAÇÃO, SAÚDE, ASSISTÊNCIA SOCIAL, QUALIFICAÇÃO PROFISSIONAL E TRABALHO</t>
  </si>
  <si>
    <t>CORPO DE BOMBEIROS - PREPARADOS PARA EMERGÊNCIAS COM FOCO NA GESTÃO DE RISCOS</t>
  </si>
  <si>
    <t>PROMOVER ATIVIDADES DE PRONTA RESPOSTA ÀS EMERGÊNCIAS DE BOMBEIROS E ÀS DE DEFESA CIVIL E DE PREVENÇÃO, VISANDO À PROTEÇÃO DA VIDA, DO MEIO AMBIENTE E DO PATRIMÔNIO.</t>
  </si>
  <si>
    <t>PLANEJAMENTO, FORMULAÇÃO E IMPLEMENTAÇÃO DA POLÍTICA DO SANEAMENTO DO ESTADO</t>
  </si>
  <si>
    <t>MODERNIZAR E ADEQUAR OS MECANISMOS DE ATUAÇÃO DO EST ÀS DIRETRIZES ESTABELECIDAS PELA LEI Nº 11.445/07 E A LC Nº 1025/07, PARA APOIAR E DESENV. O SETOR DE SANEAM. MEDIANTE A OBTENÇÃO DE FONTES DE RECURSOS PARA O DESENVOLVIMENTO DE AÇÕES QUE BENEFICIARÃO NOS RESULTADOS SOCIAIS E GANHOS AMBIENTAIS, ATENDENDO TÉCNICAMENTE E  FINANC. OS MUNICÍPIOS QUE OPERAM SEUS SISTEMAS DE ÁGUA E ESGOTO.</t>
  </si>
  <si>
    <t>FOMENTO CULTURAL E ECONOMIA CRIATIVA</t>
  </si>
  <si>
    <t>ESTIMULAR E APOIAR DA CRIAÇÃO, EXPERIMENTAÇÃO E INOVAÇÃO NO CAMPO DAS ARTES ATÉ A PRESERVAÇÃO DE MANIFESTAÇÕES DA CULTURA TRADICIONAL E VALORIZAÇÃO DE DIFERENTES IDENTIDADES. FOMENTAR O PROTAGONISMO DOS AGENTES E DAS ATIVIDADES SOCIOECONÔMICAS DE BASE CULTURAL. RECONHECER E VALORIZAR ARTISTAS, PRODUTORES E OUTROS REALIZADORES DOS DIFERENTES SEGMENTOS ARTÍSTICO-CULTURAIS.</t>
  </si>
  <si>
    <t>0303</t>
  </si>
  <si>
    <t>ASSESSORAMENTO E COORDENAÇÃO POLÍTICA DO GOVERNO</t>
  </si>
  <si>
    <t>PROVER AO CHEFE DO PODER EXECUTIVO MEIOS PARA DESEMPENHAR SUAS ATRIBUIÇÕES CONSTITUCIONAIS E ARTICULAR OS ATOS DE SUA GESTÃO, INCLUINDO A GESTÃO DAS UNIDADES ADMINISTRATIVAS</t>
  </si>
  <si>
    <t>CIDADANIA NO CAMPO E NA CIDADE</t>
  </si>
  <si>
    <t>DEMOCRATIZAR O ACESSO À TERRA, MEDIAR OS CONFLITOS FUNDIÁRIOS, BEM COMO IMPLEMENTAR POLÍTICAS DE DESENVOLVIMENTO SUSTENTÁVEL.</t>
  </si>
  <si>
    <t>MODERNIZAÇÃO DA INFRAESTRUTURA AEROPORTUÁRIA</t>
  </si>
  <si>
    <t>AUMENTAR A SEGURANÇA DOS AEROPORTOS DO ESTADO MEDIANTE A EXECUÇÃO DE OBRAS E SERVIÇOS DE MELHORIAS, EM PARCERIA COM O GOVERNO FEDERAL ATRAVÉS DA SECRETARIA DE AVIAÇÃO CIVIL - SAC</t>
  </si>
  <si>
    <t>0600</t>
  </si>
  <si>
    <t>FOMENTO AO DESENVOLVIMENTO SUSTENTÁVEL DA MACROMETRÓPOLE PAULISTA</t>
  </si>
  <si>
    <t>FOMENTAR, FINANCIAR E APOIAR AÇÕES QUE VISEM O DESENVOLVIMENTO SOCIOECONÔMICO INTEGRADO DAS REGIÕES METROPOLITANAS E AGLOMERAÇÕES URBANAS.</t>
  </si>
  <si>
    <t>GESTÃO DA POLÍTICA ESTADUAL DE CULTURA</t>
  </si>
  <si>
    <t>COORDENAR A EXECUÇÃO DA POLÍTICA ESTADUAL DE CULTURA, GARANTINDO OS MEIOS NECESSÁRIOS PARA A IMPLEMENTAÇÃO E GESTÃO DOS PROGRAMAS E EQUIPAMENTOS CULTURAIS.</t>
  </si>
  <si>
    <t>CIDADANIA AMBIENTAL E MELHORIA DA QUALIDADE DE VIDA</t>
  </si>
  <si>
    <t>PLANEJAR, PROPOR E EXECUTAR PROGRAMAS E PROJETOS VOLTADOS AO EXERCÍCIO DA CIDADANIA AMBIENTAL VISANDO A MELHORIA DA QUALIDADE DE VIDA NO ESTADO DE SÃO PAULO.</t>
  </si>
  <si>
    <t>PROCESSO JUDICIÁRIO MILITAR</t>
  </si>
  <si>
    <t>PROCEDER À DISTRIBUIÇÃO DE JUSTIÇA ESPECIALIZADA VISANDO MINIMIZAR A CRIMINALIDADE E MANTER OS PRINCÍPIOS DE DISCIPLINA E HIERARQUIA, BEM COMO, PROMOVER O CONSTANTE INCENTIVO AO APRIMORAMENTO FUNCIONAL DOS OFICIAIS E PRAÇAS DA POLÍCIA MILITAR E DO CORPO DE BOMBEIROS DO ESTADO COM CONSEQUENTE APERFEIÇOAMENTO DOS SERVIÇOS PRESTADOS À SOCIEDADE, MEDIANTE JULGAMENTO DE AÇÕES CRIMINAIS E CÍVEIS.</t>
  </si>
  <si>
    <t>CENTRO DE ESTUDOS</t>
  </si>
  <si>
    <t>TREINAR, FORMAR E CAPACITAR PROCURADORES E SERVIDORES E DIVULGAR AS PUBLICAÇÕES DO CENTRO DE ESTUDOS.</t>
  </si>
  <si>
    <t>RECOMEÇO: UMA VIDA SEM DROGAS</t>
  </si>
  <si>
    <t>PROMOVER AÇÕES DE PREVENÇÃO AO USO ABUSIVO DE SUBSTÂNCIAS PSICOATIVAS E REINSERÇÃO SOCIAL DE PESSOAS QUE FAZEM USO ABUSIVO DE ÁLCOOL E OUTRAS DROGAS, AMPLIANDO O ACESSO À JUSTIÇA, AO TRATAMENTO DE SAÚDE INTEGRAL, FORTALECENDO SEUS VÍNCULOS FAMILIARES E COMUNITÁRIOS DE MODO A RESGATAR SUA AUTONOMIA.</t>
  </si>
  <si>
    <t>GESTÃO DAS CARTEIRAS AUTONOMAS DE PREVIDÊNCIA, DO IPESP E DE CONTRATOS DE SEGURO</t>
  </si>
  <si>
    <t>ADMINISTRAR AS CARTEIRAS AUTÔNOMAS DE PREVIDÊNCIA EM PROCESSO DE LIQUIDAÇÃO, O INSTITUTO DE PAGAMENTOS ESPECIAIS, OS CONTRATOS DE SEGUROS REATIVADOS JUDICIALMENTE E OS PROCESSO JUDICIAIS DE SINISTROS</t>
  </si>
  <si>
    <t>RESERVA DE CONTINGÊNCIA</t>
  </si>
  <si>
    <t>RESERVAR A DOTAÇÃO GLOBAL DESTINADA AO ATENDIMENTO DE PASSIVOS CONTINGENTES E OUTROS RISCOS E EVENTOS FISCAIS IMPREVISTOS, NA FORMA ESTABELECIDA NA LEGISLAÇÃO VIGENTE.</t>
  </si>
  <si>
    <t>INFORMAÇÕES DEMOGRÁFICAS, SOCIOECONÔMICAS E DA AÇÃO GOVERNAMENTAL</t>
  </si>
  <si>
    <t>PROVER O GOVERNO, A SOCIEDADE E OUTROS USUÁRIOS DE INFORMAÇÕES OFICIAIS NECESSÁRIAS PARA CONHECER E ACOMPANHAR A SITUAÇÃO DEMOGRÁFICA, SOCIAL E ECONÔMICA DO ESTADO DE SÃO PAULO, BEM COMO DA AÇÃO DO ESTADO.</t>
  </si>
  <si>
    <t>HABITAÇÃO SUSTENTÁVEL E RECUPERAÇÃO AMBIENTAL NA SERRA DO MAR E LITORAL PAULISTA</t>
  </si>
  <si>
    <t>RECUPERAR E CONSERVAÇÃO DAS ÁREAS AMBIENTALMENTE PROTEGIDAS DA SERRA DO MAR E DO LITORAL PAULISTA, PROMOVENDO O REASSENTAMENTO EM ÁREAS DE RISCO, A URBANIZAÇÃO (PROVISÃO DE INFRAESTRUTURA E SANEAMENTO) EM ÁREAS ONDE SEJA POSSÍVEL E AÇÕES DE RECUPERAÇÃO, CONSERVAÇÃO E FISCALIZAÇÃO PARA PROTEÇÃO DESSAS ÁREAS.</t>
  </si>
  <si>
    <t>PARCERIAS ESCOLA, COMUNIDADE E SOCIEDADE CIVIL</t>
  </si>
  <si>
    <t>PROMOVER PARCERIAS E AÇÕES DE COOPERAÇÃO, TENDO COMO BASE A MATRIZ CURRICULAR, INTEGRANDO ESCOLAS, COMUNIDADES E DIVERSOS SEGMENTOS DA SOCIEDADE CIVIL, ESPECIALMENTE INSTITUIÇÕES DE ENSINO SUPERIOR, PARA A EXECUÇÃO DE PROJETOS QUE CONCORRAM PARA A REDUÇÃO DAS VULNERABILIDADES DAS COMUNIDADES INTRA E EXTRAESCOLARES, VISANDO A AUTONOMIA DAS ESCOLAS E A MELHORIA DA QUALIDADE DA EDUCAÇÃO BÁSICA.</t>
  </si>
  <si>
    <t>GESTÃO E IMPLEMENTAÇÃO DA POLÍTICA DE INCLUSÃO SOCIAL DA PESSOA COM DEFICIÊNCIA</t>
  </si>
  <si>
    <t>PROMOVER DE FORMA INTERSETORIAL E TRANSVERSAL AÇÕES DE ACESSIBILIDADE, INCLUSÃO E MELHORIA DA QUALIDADE DE VIDA DA PESSOA COM DEFICIÊNCIA E SUA FAMÍLIA, ALÉM DE FOMENTAR INICIATIVAS DE CONSCIENTIZAÇÃO, VISIBILIDADE E GARANTIA DOS DIREITOS DA PESSOA COM DEFICIÊNCIA.</t>
  </si>
  <si>
    <t>PLANEJAMENTO E ARTICULAÇÃO PARA O DESENVOLVIMENTO SUSTENTÁVEL DA MACROMETRÓPOLE</t>
  </si>
  <si>
    <t>INDUZIR, ARTICULAR AÇÕES DE GOVERNO E FORMULAR ESTRATÉGIAS PARA O DESENVOLVIMENTO SUSTENTÁVEL DO TERRITÓRIO DA MACROMETRÓPOLE PAULISTA-MMP PARA GARANTIR A ADEQUAÇÃO ÀS DIRETRIZES DO PAM.</t>
  </si>
  <si>
    <t>PROVISÃO DE MORADIAS</t>
  </si>
  <si>
    <t>PROVER MORADIA PARA DEMANDA HABITACIONAL DE INTERESSE SOCIAL VIA EXECUÇÃO DIRETA OU PARCERIAS COM AGENTES PROMOTORES E FINANCEIROS PÚBLICOS E PRIVADOS, PARA:  PRODUÇÃO DE EMPREENDIMENTOS HABITACIONAIS; FOMENTO À AQUISIÇÃO DE UNIDADES HABITACIONAIS PRONTAS OU EM CONSTRUÇÃO E FOMENTO À PRODUÇÃO DE EMPREENDIMENTOS HABITACIONAIS OU LOTES URBANIZADOS ASSOCIADO À PRODUÇÃO E FINANCIAMENTO DA MORADIA.</t>
  </si>
  <si>
    <t>INCREMENTO DO TURISMO PAULISTA</t>
  </si>
  <si>
    <t>AUMENTAR O FLUXO DE TURISTAS E EXCURSIONISTAS NOS DESTINOS TURÍSTICOS PAULISTAS ATRAVÉS DE POLÍTICA PÚBLICA ESPECÍFICAS</t>
  </si>
  <si>
    <t>0800</t>
  </si>
  <si>
    <t>REQUALIFICAÇÃO HABITACIONAL E URBANA E INCLUSÃO SOCIAL</t>
  </si>
  <si>
    <t>PROMOVER QUALIDADE URBANA E INCLUSÃO SOCIAL POR MEIO DE: MELHORIAS HABITACIONAIS E URBANAS PARA REQUALIFICAÇÃO DE ESPAÇOS URBANIZADOS, SUBUTILIZADOS PARA USO HABITACIONAL, E/OU COM CARÊNCIAS DE INFRAESTRUTURA E SERVIÇOS, E APOIO À PARTICIPAÇÃO, AUTONOMIA E ORGANIZAÇÃO DAS COMUNIDADES NO USO/CONSERVAÇÃO DAS MORADIAS, GESTÃO CONDOMINIAL E IMPLEMENTAÇÃO DE PROJETOS PARA INCLUSÃO SOCIAL E CIDADANIA.</t>
  </si>
  <si>
    <t>REDE SOCIAL DE SOLIDARIEDADE E CIDADANIA</t>
  </si>
  <si>
    <t>AMPLIAR AS OPORTUNIDADES EDUCACIONAIS E PROFISSIONAIS, BEM COMO ESTIMULAR A PROMOÇÃO DE ATIVIDADES CULTURAIS  E ESPORTIVAS COMO FORMA DE PROTEÇÃO E INTEGRAÇÃO SOCIAL, CONTRIBUINDO PARA A INCLUSÃO DE PESSOAS EM SITUAÇÃO DE VULNERABILIDADE SOCIAL DO ESTADO DE SÃO PAULO.</t>
  </si>
  <si>
    <t>SANEAMENTO AMBIENTAL EM MANANCIAIS DE INTERESSE REGIONAL</t>
  </si>
  <si>
    <t>RECUPERAR E PROTEGER AS REPRESAS, RIOS E CÓRREGOS UTILIZADOS PARA ABASTECIMENTO DE ÁGUAS DAS REGIÕES METROPOLITANAS E MELHORAR A QUALIDADE DE VIDA DA POPULAÇÃO RESIDENTE EM ÁREAS DE MANANCIAIS.</t>
  </si>
  <si>
    <t>0805</t>
  </si>
  <si>
    <t>PERÍCIA JUDICIAL NA ÁREA DE MEDICINA LEGAL E DE INVESTIGAÇÃO DE VÍNCULO GENÉTICO</t>
  </si>
  <si>
    <t>REALIZAR PERÍCIAS NA ÁREA DE MEDICINA LEGAL E DE INVESTIGAÇÃO DE VÍNCULO GENÉTICO (DNA) EM ATENDIMENTO A DEMANDA DO PODER JUDICIÁRIO.</t>
  </si>
  <si>
    <t>CONTROLE DE CHEIAS DO CANAL PINHEIROS</t>
  </si>
  <si>
    <t>EXECUTAR SERVIÇOS DE ADEQUAÇÃO DA CALHA PARA AUMENTAR A SUA CAPACIDADE DE VAZÃO EM ÉPOCAS DE CHEIAS.</t>
  </si>
  <si>
    <t>URBANIZAÇÃO DE FAVELAS E ASSENTAMENTOS PRECÁRIOS</t>
  </si>
  <si>
    <t>ATUAR EM FAVELAS E ASSENTAMENTOS PRECÁRIOS PARA MELHORIA DAS CONDIÇÕES DE MORADIA, INTEGRAÇÃO URBANA E QUALIFICAÇÃO SOCIOAMBIENTAL; INTEGRAR ATENDIMENTOS POR HABITAÇÃO, SANEAMENTO, DESENVOLVIMENTO SOCIAL E REGULARIZAÇÃO URBANÍSTICA, COM AÇÕES DE URBANIZAÇÃO, ADEQUAÇÃO DE INFRAESTRUTURA, SERVIÇOS E REASSENTAMENTO DE FAMÍLIAS DE ÁREAS DE RISCO, PROTEÇÃO AMBIENTAL E INTERVENÇÃO DE OBRAS PÚBLICAS.</t>
  </si>
  <si>
    <t>PLANEJAMENTO DE LOGÍSTICA E TRANSPORTES</t>
  </si>
  <si>
    <t>MODERNIZAR A GESTÃO DA ORGANIZAÇÃO NO QUE SE REFERE AO PLANEJAMENTO E IMPLANTAÇÃO DOS RECURSOS DE GESTÃO OPERACIONAL E DE PROJETOS (ESTRATÉGIA, ESTRUTURA, PESSOAS, PROCESSOS E TI) VISANDO OBTER MAIOR EFICIÊNCIA E EFICÁCIA. DESENVOLVER ESTUDOS QUE PERMITAM  AUMENTO DA COMPETITIVIDADE DA ECONOMIA PAULISTA ATRAVÉS DA INTERMODALIDADE, VIA ELABORAÇÃO DO PLANO DIRETOR DE LOGÍSTICA E TRANSPORTES - PDLT</t>
  </si>
  <si>
    <t>0808</t>
  </si>
  <si>
    <t>INTEGRAÇÃO DAS CULTURAS LATINO-AMERICANAS</t>
  </si>
  <si>
    <t>PROMOVER A DISCUSSÃO DAS QUESTÕES ATINENTES À INTEGRAÇÃO DA AMÉRICA LATINA E APRESENTAR AS DIFERENTES MANIFESTAÇÕES CULTURAIS.</t>
  </si>
  <si>
    <t>RENOVAÇÃO DO COMPLEXO TURÍSTICO EFCJ</t>
  </si>
  <si>
    <t>ATENDER A UMA DEMANDA ALTAMENTE INTERESSADA NO TURISMO E NO TRANSPORTE LOCAL DE INTERESSE SOCIAL, OFERECENDO MAIS QUALIDADE DE VIDA, MELHORIA NA SUA INFRAESTRUTURA, FORTALECENDO A CADEIA TURÍSTICA DA REGIÃO GERANDO EMPREGO E RENDA DIRETA E INDIRETA.</t>
  </si>
  <si>
    <t>SÃO PAULO - ESTADO RESILIENTE</t>
  </si>
  <si>
    <t>DESENVOLVER CIDADES RESILIENTES E SUSTENTÁVEIS, MANTENDO-SE O PADRÃO DE EXCELÊNCIA NO ATENDIMENTO ÀS SOLICITAÇÕES DE SOCORRO, A FIM DE GARANTIR TRANQUILIDADE, SALUBRIDADE E SEGURANÇA DA SOCIEDADE, PORTANTO, A ORDEM PÚBLICA.</t>
  </si>
  <si>
    <t>PROMOÇÃO DO DESENVOLVIMENTO ENERGÉTICO E DA INDÚSTRIA MINERAL PAULISTA</t>
  </si>
  <si>
    <t>COORDENAR POLÍTICAS E PLANOS ESTADUAIS DE ENERGIA E DE PRODUÇÃO MINERAL QUE ASSEGUREM O SUPRIMENTO, A UNIVERSALIZAÇÃO, A CONFIABILIDADE, A QUALIDADE DO FORNECIMENTO DE INSUMOS ENERGÉTICOS E A OTIMIZAÇÃO DE SEU USO, COM VISTAS AO DESENVOLVIMENTO DO ESTADO DE SÃO PAULO</t>
  </si>
  <si>
    <t>REGULARIZAÇÃO FUNDIÁRIA DE INTERESSE HABITACIONAL</t>
  </si>
  <si>
    <t>PROMOVER AÇÕES QUE PROPICIEM A REGULARIZAÇÃO FUNDIÁRIA DE NÚCLEOS E CONJUNTOS HABITACIONAIS CONCRETIZANDO O DIREITO À MORADIA E À CIDADE.</t>
  </si>
  <si>
    <t>RELAÇÕES DO TRABALHO E EMPREENDEDORISMO</t>
  </si>
  <si>
    <t>ESTIMULAR A PARTICIPAÇÃO DO CIDADÃO DE FORMA INTEGRALIZADA COM CURSOS DE CAPACITAÇÃO PARA A GESTÃO DE MICRONEGÓCIOS E DA OFERTA DE LINHAS DE MICROCRÉDITO PARA INVESTIMENTO EM ATIVIDADES PRODUTIVAS BEM COMO ORIENTAÇÃO DO TRABALHADOR QUANTO A SEUS DIREITOS, EMISSÃO DE CTPS, ENTRADA NO SEGURO DESEMPREGO.</t>
  </si>
  <si>
    <t>ARQUIVO DO ESTADO - PRESERVAÇÃO E GESTÃO DOCUMENTAL</t>
  </si>
  <si>
    <t>PRESERVAR E DIFUNDIR O PATRIMÔNIO DOCUMENTAL DO ESTADO, AMPLIAR A ADESÃO AOS INSTRUMENTOS DA POLÍTICA DE GESTÃO DOCUMENTAL E GARANTIR AO CIDADÃO O PLENO ACESSO À INFORMAÇÃO PÚBLICA.</t>
  </si>
  <si>
    <t>FORTALECIMENTO DO SISTEMA ESTADUAL DE PLANEJAMENTO E ORÇAMENTO</t>
  </si>
  <si>
    <t>CONTRIBUIR PARA QUE PROGRAMAS E AÇÕES DO PPA E DOS ORÇAMENTOS ANUAIS SEJAM EXECUTADOS CONFORME O PLANEJADO E PRODUZAM INFORMAÇÕES TÉCNICAS NO TEMPO E NA FORMA ADEQUADA PARA APOIAR AS DECISÕES GOVERNAMENTAIS E PARA A MELHORIA DO DESEMPENHO DOS PROGRAMAS, FORTALECENDO O SISTEMA ESTADUAL DE PLANEJAMENTO E ORÇAMENTO</t>
  </si>
  <si>
    <t>ABASTECIMENTO, SEGURANÇA ALIMENTAR E DINAMIZAÇÃO DAS CADEIAS PRODUTIVAS</t>
  </si>
  <si>
    <t>DESENVOLVER AS CADEIAS PRODUTIVAS PAULISTAS POR MEIO DE POLÍTICAS PÚBLICAS VOLTADAS AO ABASTECIMENTO, À ORGANIZAÇÃO DE PEQUENOS PRODUTORES, A MELHORIA DE QUALIDADE DE PRODUTOS, À QUALIFICAÇÃO PROFISSIONAL, PROMOÇÃO DA SEGURANÇA ALIMENTAR E DO ALIMENTO SEGURO, BEM COMO, OTIMIZAR O ACESSO À INFORMAÇÕES E A PRESTAÇÃO DE SERVIÇOS</t>
  </si>
  <si>
    <t>SÃO PAULO: TERRITÓRIO E CARTOGRAFIA</t>
  </si>
  <si>
    <t>PRODUZIR, MANTER ATUALIZADAS E DISSEMINAR INFORMAÇÕES E ANÁLISES GEOGRÁFICAS E CARTOGRÁFICAS PARA OS MAIS DIVERSOS FINS, DESTACANDO: A FORMULAÇÃO E ACOMPANHAMENTO DE POLÍTICAS PÚBLICAS, A ATUALIZAÇÃO CARTOGRÁFICA DAS NASCENTES E CURSOS D´ÁGUA PARA FINS DE LICENCIAMENTO, A DEFINIÇÃO CORRETA DAS DIVISAS DOS MUNICÍPIOS E A LOCALIZAÇÃO PRECISA DE PROPRIEDADES PARA ATESTAR SUA JURISDIÇÃO TERRITORIAL.</t>
  </si>
  <si>
    <t>REDUÇÃO DA VULNERABILIDADE AMBIENTAL E MUDANÇAS CLIMÁTICAS</t>
  </si>
  <si>
    <t>REDUZIR AS VULNERABILIDADES AMBIENTAIS, POR MEIO DA PROTEÇÃO E RECUPERAÇÃO DOS  MANANCIAIS E DOS RECURSOS HIDRICOS, DA REDUÇÃO DE RISCOS DE DESASTRES, DA MITIGAÇÃO DAS EMISSÕES ATMOSFÉRICAS E DO PLANEJAMENTO AMBIENTAL TERRITORIAL</t>
  </si>
  <si>
    <t>CIÊNCIA, TECNOLOGIA E INOVAÇÃO EM SAÚDE</t>
  </si>
  <si>
    <t>ESTIMULAR O DESENVOLVIMENTO, INCORPORAR E ALTERAR AVALIAÇÕES TECNOLÓGICAS E INOVAÇÕES CIENTÍFICAS NA ÁREA DA SAÚDE, GARANTINDO SUA DIFUSÃO À SOCIEDADE E A MELHORIA DA ASSISTÊNCIA À SAÚDE, DO ENSINO E DA PESQUISA.</t>
  </si>
  <si>
    <t>DESENVOLVIMENTO DE PARCERIAS PARA A REALIZAÇÃO DE PROJETOS E INVESTIMENTOS</t>
  </si>
  <si>
    <t>CONTRIBUIR PARA O DESENVOLVIMENTO DE MELHORES PARCERIAS E FORNECER APOIO TÉCNICO E INSTITUCIONAL PARA VIABILIZAÇÃO DE PROJETOS PRIORITÁRIOS, ASSIM DEFINIDOS PELO GOVERNO QUE CONTEMPLEM A INTERAÇÃO DA INICIATIVA PRIVADA COM O ESTADO.</t>
  </si>
  <si>
    <t>PRESERVAÇÃO DO PATRIMÔNIO CULTURAL</t>
  </si>
  <si>
    <t>PRESERVAR O PATRIMÔNIO CULTURAL PAULISTA E FORTALECER A CONSCIÊNCIA PATRIMONIAL NO ESTADO ATRAVÉS DA IDENTIFICAÇÃO, PROTEÇÃO E VALORIZAÇÃO DO PATRIMÔNIO CULTURAL PAULISTA.</t>
  </si>
  <si>
    <t>0815</t>
  </si>
  <si>
    <t>INOVAÇÃO GOVERNAMENTAL</t>
  </si>
  <si>
    <t>PROMOVER A INOVAÇÃO GOVERNAMENTAL, POR MEIO DA DISSEMINAÇÃO DA CULTURA DA INOVAÇÃO, AÇÕES EDUCATIVAS, DE PROSPECÇÃO E DE APOIO A PROJETOS INOVADORES, BEM COMO DA CONSTITUIÇÃO DE ARRANJOS INSTITUCIONAIS PARA MAIOR INTERAÇÃO COM A SOCIEDADE E ENTRE DIFERENTES SETORES GOVERNAMENTAIS.</t>
  </si>
  <si>
    <t>TRAVESSIAS LITORÂNEAS</t>
  </si>
  <si>
    <t>Não consta</t>
  </si>
  <si>
    <t>AUMENTAR A EFICIÊNCIA DAS TRAVESSIAS LITORÂNEAS ATRAVÉS DA MELHORIA NAS INSTALAÇÕES,  EMBARCAÇÕES E CONSTRUÇÃO DE NOVOS ATRACADOUROS.</t>
  </si>
  <si>
    <t>ENGENHARIA, GERENCIAMENTO DE EMPREENDIMENTOS E GESTÃO DE SERVIÇOS</t>
  </si>
  <si>
    <t>PRESTAR SERVIÇOS DE ENGENHARIA COM A FINALIDADE DE REALIZAR A GESTÃO E MANUTENÇÃO DO PATROMÔNIO IMOBILIÁRIO DO ESTADO DE SÃO PAULO DE FORMA EFICIENTE E ÁGIL.</t>
  </si>
  <si>
    <t>UNIVERSALIZAÇÃO DO ABASTECIMENTO DE ÁGUA E ESGOTAMENTO SANITÁRIO</t>
  </si>
  <si>
    <t>ATENDER ÀS POPULAÇÕES NA ÁREA DE ATUAÇÃO DA SABESP, COM ABASTECIMENTO DE ÁGUA, ESGOTAMENTO SANITÁRIO E TRATAMENTO DESTES ESGOTOS, PROPORCIONANDO A MELHORIA DAS CONDIÇÕES SANITÁRIAS E DA QUALIDADE DO MEIO AMBIENTE, DE FORMA SUSTENTÁVEL, RESULTANDO NA MELHORA DA QUALIDADE DE VIDA DA POPULAÇÃO E PRODUZINDO EFEITOS MULTIPLICADORES NOS ÂMBITOS SOCIOECONÔMICO E AMBIENTAL.</t>
  </si>
  <si>
    <t>GESTÃO DE INDISPONIBILIDADE DAS USINAS</t>
  </si>
  <si>
    <t>MANTER EM BOAS CONDIÇÕES OPERACIONAIS SEUS ATIVOS DE GERAÇÃO.</t>
  </si>
  <si>
    <t>MODERNIZAÇÃO DA  IMPRENSA OFICIAL</t>
  </si>
  <si>
    <t>AUMENTAR A CAPACIDADE DE PRODUÇÃO DA IMPRENSA OFICIAL E APERFEIÇOAR A EXECUÇÃO DOS SEUS DIVERSOS SERVIÇOS, MANTENDO SUA EFICIÊNCIA.</t>
  </si>
  <si>
    <t>FORTALECIMENTO DA ORGANIZAÇÃO E MODERNIZAÇÃO DA INFRAESTRUTURA – PRODESP</t>
  </si>
  <si>
    <t>PERMITIR QUE A PRODESP PRESTE SERVIÇOS DE QUALIDADE, COM ALTO PADRÃO DE EFICIÊNCIA E CUSTOS COMPETITIVOS.</t>
  </si>
  <si>
    <t>xx</t>
  </si>
  <si>
    <t>0930</t>
  </si>
  <si>
    <t>0942</t>
  </si>
  <si>
    <t>0944</t>
  </si>
  <si>
    <t>1015</t>
  </si>
  <si>
    <t>1021</t>
  </si>
  <si>
    <t>1038</t>
  </si>
  <si>
    <t>1039</t>
  </si>
  <si>
    <t>1043</t>
  </si>
  <si>
    <t>1044</t>
  </si>
  <si>
    <t>1201</t>
  </si>
  <si>
    <t>1203</t>
  </si>
  <si>
    <t>1206</t>
  </si>
  <si>
    <t>1213</t>
  </si>
  <si>
    <t>1214</t>
  </si>
  <si>
    <t>1215</t>
  </si>
  <si>
    <t>1218</t>
  </si>
  <si>
    <t>1221</t>
  </si>
  <si>
    <t>1301</t>
  </si>
  <si>
    <t>1307</t>
  </si>
  <si>
    <t>1308</t>
  </si>
  <si>
    <t>1311</t>
  </si>
  <si>
    <t>1315</t>
  </si>
  <si>
    <t>1601</t>
  </si>
  <si>
    <t>1602</t>
  </si>
  <si>
    <t>1605</t>
  </si>
  <si>
    <t>1606</t>
  </si>
  <si>
    <t>1607</t>
  </si>
  <si>
    <t>1611</t>
  </si>
  <si>
    <t>1711</t>
  </si>
  <si>
    <t>1714</t>
  </si>
  <si>
    <t>1724</t>
  </si>
  <si>
    <t>1729</t>
  </si>
  <si>
    <t>1730</t>
  </si>
  <si>
    <t>1731</t>
  </si>
  <si>
    <t>1801</t>
  </si>
  <si>
    <t>1811</t>
  </si>
  <si>
    <t>1814</t>
  </si>
  <si>
    <t>1817</t>
  </si>
  <si>
    <t>1818</t>
  </si>
  <si>
    <t>1819</t>
  </si>
  <si>
    <t>2000</t>
  </si>
  <si>
    <t>2003</t>
  </si>
  <si>
    <t>2005</t>
  </si>
  <si>
    <t>2021</t>
  </si>
  <si>
    <t>2101</t>
  </si>
  <si>
    <t>2302</t>
  </si>
  <si>
    <t>2308</t>
  </si>
  <si>
    <t>2505</t>
  </si>
  <si>
    <t>2507</t>
  </si>
  <si>
    <t>2508</t>
  </si>
  <si>
    <t>2509</t>
  </si>
  <si>
    <t>2510</t>
  </si>
  <si>
    <t>2511</t>
  </si>
  <si>
    <t>2604</t>
  </si>
  <si>
    <t>2617</t>
  </si>
  <si>
    <t>2618</t>
  </si>
  <si>
    <t>2619</t>
  </si>
  <si>
    <t>2701</t>
  </si>
  <si>
    <t>2825</t>
  </si>
  <si>
    <t>2826</t>
  </si>
  <si>
    <t>2828</t>
  </si>
  <si>
    <t>2829</t>
  </si>
  <si>
    <t>2830</t>
  </si>
  <si>
    <t>2900</t>
  </si>
  <si>
    <t>2909</t>
  </si>
  <si>
    <t>2916</t>
  </si>
  <si>
    <t>2917</t>
  </si>
  <si>
    <t>2921</t>
  </si>
  <si>
    <t>2924</t>
  </si>
  <si>
    <t>2926</t>
  </si>
  <si>
    <t>2927</t>
  </si>
  <si>
    <t>3500</t>
  </si>
  <si>
    <t>3517</t>
  </si>
  <si>
    <t>3519</t>
  </si>
  <si>
    <t>3703</t>
  </si>
  <si>
    <t>3706</t>
  </si>
  <si>
    <t>3707</t>
  </si>
  <si>
    <t>3708</t>
  </si>
  <si>
    <t>3709</t>
  </si>
  <si>
    <t>3813</t>
  </si>
  <si>
    <t>3814</t>
  </si>
  <si>
    <t>3906</t>
  </si>
  <si>
    <t>3907</t>
  </si>
  <si>
    <t>3913</t>
  </si>
  <si>
    <t>3932</t>
  </si>
  <si>
    <t>3934</t>
  </si>
  <si>
    <t>4001</t>
  </si>
  <si>
    <t>4004</t>
  </si>
  <si>
    <t>4109</t>
  </si>
  <si>
    <t>4200</t>
  </si>
  <si>
    <t>4700</t>
  </si>
  <si>
    <t>4902</t>
  </si>
  <si>
    <t>4903</t>
  </si>
  <si>
    <t>5001</t>
  </si>
  <si>
    <t>5002</t>
  </si>
  <si>
    <t>5100</t>
  </si>
  <si>
    <t>5101</t>
  </si>
  <si>
    <t>5102</t>
  </si>
  <si>
    <t>5104</t>
  </si>
  <si>
    <t>5110</t>
  </si>
  <si>
    <t>5113</t>
  </si>
  <si>
    <t>5114</t>
  </si>
  <si>
    <t>5115</t>
  </si>
  <si>
    <t>5116</t>
  </si>
  <si>
    <t>5118</t>
  </si>
  <si>
    <t>9999</t>
  </si>
  <si>
    <t>ORÇAMENTO INICIAL (LOA APROVADA)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</si>
</sst>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_ ;[Red]\-#,##0.00\ "/>
    <numFmt numFmtId="165" formatCode="0.0%"/>
    <numFmt numFmtId="166" formatCode="000"/>
    <numFmt numFmtId="167" formatCode="0000"/>
  </numFmts>
  <fonts count="14" x14ac:knownFonts="1">
    <font>
      <sz val="10"/>
      <name val="MS Sans Serif"/>
    </font>
    <font>
      <b/>
      <sz val="16"/>
      <name val="Calibri"/>
      <family val="2"/>
      <scheme val="minor"/>
    </font>
    <font>
      <sz val="8"/>
      <name val="Calibri"/>
      <family val="2"/>
      <scheme val="minor"/>
    </font>
    <font>
      <b/>
      <sz val="10"/>
      <name val="Calibri"/>
      <family val="2"/>
      <scheme val="minor"/>
    </font>
    <font>
      <sz val="10"/>
      <name val="MS Sans Serif"/>
      <family val="2"/>
    </font>
    <font>
      <sz val="10"/>
      <name val="Calibri"/>
      <family val="2"/>
      <scheme val="minor"/>
    </font>
    <font>
      <b/>
      <sz val="8"/>
      <color theme="0"/>
      <name val="Calibri"/>
      <family val="2"/>
      <scheme val="minor"/>
    </font>
    <font>
      <b/>
      <sz val="8"/>
      <name val="Calibri"/>
      <family val="2"/>
      <scheme val="minor"/>
    </font>
    <font>
      <sz val="9"/>
      <name val="Calibri"/>
      <family val="2"/>
      <scheme val="minor"/>
    </font>
    <font>
      <b/>
      <sz val="10"/>
      <color theme="0"/>
      <name val="Calibri"/>
      <family val="2"/>
      <scheme val="minor"/>
    </font>
    <font>
      <sz val="10"/>
      <color theme="0"/>
      <name val="Calibri"/>
      <family val="2"/>
      <scheme val="minor"/>
    </font>
    <font>
      <b/>
      <sz val="7"/>
      <name val="Calibri"/>
      <family val="2"/>
      <scheme val="minor"/>
    </font>
    <font>
      <sz val="7"/>
      <name val="Calibri"/>
      <family val="2"/>
      <scheme val="minor"/>
    </font>
    <font>
      <sz val="10"/>
      <name val="MS Sans Serif"/>
    </font>
  </fonts>
  <fills count="8">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rgb="FFFFFF00"/>
        <bgColor indexed="64"/>
      </patternFill>
    </fill>
    <fill>
      <patternFill patternType="solid">
        <fgColor theme="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43" fontId="13" fillId="0" borderId="0" applyFont="0" applyFill="0" applyBorder="0" applyAlignment="0" applyProtection="0"/>
  </cellStyleXfs>
  <cellXfs count="49">
    <xf numFmtId="0" fontId="0" fillId="0" borderId="0" xfId="0"/>
    <xf numFmtId="0" fontId="1" fillId="0" borderId="0" xfId="0" applyFont="1" applyAlignment="1">
      <alignment vertical="center"/>
    </xf>
    <xf numFmtId="0" fontId="0" fillId="0" borderId="0" xfId="0" applyAlignment="1">
      <alignment vertical="center"/>
    </xf>
    <xf numFmtId="164" fontId="0" fillId="0" borderId="0" xfId="0" applyNumberFormat="1" applyAlignment="1">
      <alignment vertical="center"/>
    </xf>
    <xf numFmtId="0" fontId="2" fillId="0" borderId="0" xfId="0" applyFont="1" applyAlignment="1">
      <alignment vertical="center"/>
    </xf>
    <xf numFmtId="164" fontId="3" fillId="2" borderId="0" xfId="0" quotePrefix="1" applyNumberFormat="1" applyFont="1" applyFill="1" applyAlignment="1">
      <alignment horizontal="right" vertical="center"/>
    </xf>
    <xf numFmtId="165" fontId="5" fillId="0" borderId="0" xfId="1" applyNumberFormat="1" applyFont="1" applyAlignment="1">
      <alignment horizontal="center" vertical="center"/>
    </xf>
    <xf numFmtId="0" fontId="6" fillId="3" borderId="0" xfId="0" applyNumberFormat="1" applyFont="1" applyFill="1" applyAlignment="1">
      <alignment horizontal="center" vertical="center" wrapText="1"/>
    </xf>
    <xf numFmtId="0" fontId="6" fillId="3" borderId="0" xfId="0" quotePrefix="1" applyNumberFormat="1" applyFont="1" applyFill="1" applyAlignment="1">
      <alignment horizontal="center" vertical="center" wrapText="1"/>
    </xf>
    <xf numFmtId="164" fontId="6" fillId="3" borderId="0" xfId="0" quotePrefix="1" applyNumberFormat="1" applyFont="1" applyFill="1" applyAlignment="1">
      <alignment horizontal="center" vertical="center" wrapText="1"/>
    </xf>
    <xf numFmtId="164" fontId="6" fillId="4" borderId="0" xfId="0" quotePrefix="1" applyNumberFormat="1" applyFont="1" applyFill="1" applyAlignment="1">
      <alignment horizontal="center" vertical="center" wrapText="1"/>
    </xf>
    <xf numFmtId="0" fontId="7" fillId="0" borderId="1" xfId="0" applyNumberFormat="1" applyFont="1" applyBorder="1" applyAlignment="1">
      <alignment horizontal="center" vertical="center"/>
    </xf>
    <xf numFmtId="0" fontId="5" fillId="0" borderId="0" xfId="0" quotePrefix="1" applyNumberFormat="1" applyFont="1" applyAlignment="1">
      <alignment horizontal="center" vertical="center"/>
    </xf>
    <xf numFmtId="164" fontId="5" fillId="0" borderId="0" xfId="0" quotePrefix="1" applyNumberFormat="1" applyFont="1" applyAlignment="1">
      <alignment vertical="center"/>
    </xf>
    <xf numFmtId="166" fontId="0" fillId="0" borderId="0" xfId="0" applyNumberFormat="1" applyAlignment="1">
      <alignment horizontal="center" vertical="center"/>
    </xf>
    <xf numFmtId="167" fontId="3" fillId="0" borderId="1" xfId="0" quotePrefix="1" applyNumberFormat="1" applyFont="1" applyFill="1" applyBorder="1" applyAlignment="1">
      <alignment horizontal="center" vertical="center"/>
    </xf>
    <xf numFmtId="0" fontId="8" fillId="0" borderId="1" xfId="0" quotePrefix="1" applyNumberFormat="1" applyFont="1" applyBorder="1" applyAlignment="1">
      <alignment horizontal="justify" vertical="center" wrapText="1"/>
    </xf>
    <xf numFmtId="164" fontId="5" fillId="0" borderId="1" xfId="0" quotePrefix="1" applyNumberFormat="1" applyFont="1" applyFill="1" applyBorder="1" applyAlignment="1">
      <alignment vertical="center"/>
    </xf>
    <xf numFmtId="165" fontId="5" fillId="0" borderId="1" xfId="1" applyNumberFormat="1" applyFont="1" applyBorder="1" applyAlignment="1">
      <alignment horizontal="center" vertical="center"/>
    </xf>
    <xf numFmtId="167" fontId="0" fillId="0" borderId="0" xfId="0" applyNumberFormat="1" applyAlignment="1">
      <alignment vertical="center"/>
    </xf>
    <xf numFmtId="0" fontId="2" fillId="0" borderId="1" xfId="0" quotePrefix="1" applyNumberFormat="1" applyFont="1" applyBorder="1" applyAlignment="1">
      <alignment horizontal="center" vertical="center"/>
    </xf>
    <xf numFmtId="0" fontId="2" fillId="0" borderId="1" xfId="0" quotePrefix="1" applyNumberFormat="1" applyFont="1" applyBorder="1" applyAlignment="1">
      <alignment vertical="center" wrapText="1"/>
    </xf>
    <xf numFmtId="167" fontId="3" fillId="5" borderId="1" xfId="0" quotePrefix="1" applyNumberFormat="1" applyFont="1" applyFill="1" applyBorder="1" applyAlignment="1">
      <alignment horizontal="center" vertical="center"/>
    </xf>
    <xf numFmtId="0" fontId="8" fillId="5" borderId="1" xfId="0" quotePrefix="1" applyNumberFormat="1" applyFont="1" applyFill="1" applyBorder="1" applyAlignment="1">
      <alignment horizontal="justify" vertical="center" wrapText="1"/>
    </xf>
    <xf numFmtId="0" fontId="2" fillId="5" borderId="1" xfId="0" quotePrefix="1" applyNumberFormat="1" applyFont="1" applyFill="1" applyBorder="1" applyAlignment="1">
      <alignment horizontal="center" vertical="center"/>
    </xf>
    <xf numFmtId="0" fontId="2" fillId="5" borderId="1" xfId="0" quotePrefix="1" applyNumberFormat="1" applyFont="1" applyFill="1" applyBorder="1" applyAlignment="1">
      <alignment vertical="center" wrapText="1"/>
    </xf>
    <xf numFmtId="0" fontId="9" fillId="6" borderId="0" xfId="0" quotePrefix="1" applyNumberFormat="1" applyFont="1" applyFill="1" applyAlignment="1">
      <alignment horizontal="left" vertical="center"/>
    </xf>
    <xf numFmtId="0" fontId="10" fillId="6" borderId="0" xfId="0" quotePrefix="1" applyNumberFormat="1" applyFont="1" applyFill="1" applyAlignment="1">
      <alignment horizontal="center" vertical="center"/>
    </xf>
    <xf numFmtId="164" fontId="9" fillId="6" borderId="0" xfId="0" quotePrefix="1" applyNumberFormat="1" applyFont="1" applyFill="1" applyAlignment="1">
      <alignment vertical="center"/>
    </xf>
    <xf numFmtId="0" fontId="2" fillId="0" borderId="1" xfId="0" quotePrefix="1" applyNumberFormat="1" applyFont="1" applyBorder="1" applyAlignment="1">
      <alignment horizontal="justify" vertical="center" wrapText="1"/>
    </xf>
    <xf numFmtId="0" fontId="2" fillId="0" borderId="0" xfId="0" quotePrefix="1" applyNumberFormat="1" applyFont="1" applyBorder="1" applyAlignment="1">
      <alignment horizontal="center" vertical="center"/>
    </xf>
    <xf numFmtId="0" fontId="2" fillId="0" borderId="0" xfId="0" quotePrefix="1" applyNumberFormat="1" applyFont="1" applyBorder="1" applyAlignment="1">
      <alignment vertical="center" wrapText="1"/>
    </xf>
    <xf numFmtId="0" fontId="2" fillId="0" borderId="0" xfId="0" quotePrefix="1" applyNumberFormat="1" applyFont="1" applyBorder="1" applyAlignment="1">
      <alignment horizontal="justify" vertical="center" wrapText="1"/>
    </xf>
    <xf numFmtId="0" fontId="5" fillId="7" borderId="1" xfId="0" quotePrefix="1" applyNumberFormat="1" applyFont="1" applyFill="1" applyBorder="1" applyAlignment="1">
      <alignment horizontal="center" vertical="center"/>
    </xf>
    <xf numFmtId="0" fontId="8" fillId="7" borderId="1" xfId="0" quotePrefix="1" applyNumberFormat="1" applyFont="1" applyFill="1" applyBorder="1" applyAlignment="1">
      <alignment horizontal="justify" vertical="center" wrapText="1"/>
    </xf>
    <xf numFmtId="164" fontId="5" fillId="7" borderId="1" xfId="0" applyNumberFormat="1" applyFont="1" applyFill="1" applyBorder="1" applyAlignment="1">
      <alignment vertical="center"/>
    </xf>
    <xf numFmtId="165" fontId="5" fillId="7" borderId="1" xfId="1" applyNumberFormat="1" applyFont="1" applyFill="1" applyBorder="1" applyAlignment="1">
      <alignment horizontal="center" vertical="center"/>
    </xf>
    <xf numFmtId="164" fontId="5" fillId="0" borderId="0" xfId="0" applyNumberFormat="1" applyFont="1" applyAlignment="1">
      <alignment vertical="center"/>
    </xf>
    <xf numFmtId="167" fontId="9" fillId="6" borderId="0" xfId="0" quotePrefix="1" applyNumberFormat="1" applyFont="1" applyFill="1" applyAlignment="1">
      <alignment horizontal="center" vertical="center"/>
    </xf>
    <xf numFmtId="0" fontId="4" fillId="0" borderId="0" xfId="0" applyFont="1" applyAlignment="1">
      <alignment horizontal="center" vertical="center" wrapText="1"/>
    </xf>
    <xf numFmtId="0" fontId="11" fillId="0" borderId="1" xfId="0" applyNumberFormat="1" applyFont="1" applyBorder="1" applyAlignment="1">
      <alignment horizontal="center" vertical="center"/>
    </xf>
    <xf numFmtId="0" fontId="12" fillId="0" borderId="1" xfId="0" quotePrefix="1" applyNumberFormat="1" applyFont="1" applyBorder="1" applyAlignment="1">
      <alignment vertical="center" wrapText="1"/>
    </xf>
    <xf numFmtId="0" fontId="12" fillId="5" borderId="1" xfId="0" quotePrefix="1" applyNumberFormat="1" applyFont="1" applyFill="1" applyBorder="1" applyAlignment="1">
      <alignment vertical="center" wrapText="1"/>
    </xf>
    <xf numFmtId="0" fontId="12" fillId="0" borderId="1" xfId="0" quotePrefix="1" applyNumberFormat="1" applyFont="1" applyBorder="1" applyAlignment="1">
      <alignment horizontal="justify" vertical="center" wrapText="1"/>
    </xf>
    <xf numFmtId="0" fontId="12" fillId="0" borderId="0" xfId="0" quotePrefix="1" applyNumberFormat="1" applyFont="1" applyBorder="1" applyAlignment="1">
      <alignment vertical="center" wrapText="1"/>
    </xf>
    <xf numFmtId="0" fontId="5" fillId="0" borderId="0" xfId="0" applyFont="1" applyAlignment="1">
      <alignment vertical="center"/>
    </xf>
    <xf numFmtId="0" fontId="1" fillId="0" borderId="0" xfId="0" applyFont="1" applyAlignment="1">
      <alignment horizontal="center" vertical="center"/>
    </xf>
    <xf numFmtId="164" fontId="0" fillId="0" borderId="0" xfId="0" applyNumberFormat="1"/>
    <xf numFmtId="43" fontId="2" fillId="0" borderId="0" xfId="2" applyFont="1" applyAlignment="1">
      <alignment vertical="center"/>
    </xf>
  </cellXfs>
  <cellStyles count="3">
    <cellStyle name="Normal" xfId="0" builtinId="0"/>
    <cellStyle name="Porcentagem" xfId="1" builtinId="5"/>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8"/>
  <sheetViews>
    <sheetView tabSelected="1" zoomScale="120" zoomScaleNormal="120" workbookViewId="0">
      <pane ySplit="6" topLeftCell="A7" activePane="bottomLeft" state="frozen"/>
      <selection pane="bottomLeft" activeCell="D3" sqref="D3"/>
    </sheetView>
  </sheetViews>
  <sheetFormatPr defaultRowHeight="12.75" x14ac:dyDescent="0.2"/>
  <cols>
    <col min="1" max="1" width="6.5703125" style="2" customWidth="1"/>
    <col min="2" max="2" width="7.42578125" style="2" customWidth="1"/>
    <col min="3" max="3" width="35.7109375" style="2" customWidth="1"/>
    <col min="4" max="4" width="17.85546875" style="2" customWidth="1"/>
    <col min="5" max="5" width="9.140625" style="2"/>
    <col min="6" max="6" width="3.140625" style="2" customWidth="1"/>
    <col min="7" max="7" width="4.85546875" style="2" customWidth="1"/>
    <col min="8" max="8" width="17.42578125" style="4" customWidth="1"/>
    <col min="9" max="9" width="48.42578125" style="2" customWidth="1"/>
    <col min="10" max="16384" width="9.140625" style="2"/>
  </cols>
  <sheetData>
    <row r="2" spans="1:9" ht="21" x14ac:dyDescent="0.2">
      <c r="A2" s="1" t="s">
        <v>0</v>
      </c>
    </row>
    <row r="3" spans="1:9" x14ac:dyDescent="0.2">
      <c r="A3" s="45" t="s">
        <v>385</v>
      </c>
      <c r="D3" s="48">
        <v>260830799996</v>
      </c>
    </row>
    <row r="4" spans="1:9" x14ac:dyDescent="0.2">
      <c r="A4" s="45"/>
    </row>
    <row r="5" spans="1:9" ht="21" x14ac:dyDescent="0.2">
      <c r="B5" s="46" t="s">
        <v>1</v>
      </c>
      <c r="C5" s="46"/>
      <c r="D5" s="5">
        <f>SUM(D7:D135)</f>
        <v>260830799996</v>
      </c>
      <c r="E5" s="6">
        <f>D5/$D$5</f>
        <v>1</v>
      </c>
      <c r="G5" s="1" t="s">
        <v>2</v>
      </c>
    </row>
    <row r="6" spans="1:9" ht="25.5" x14ac:dyDescent="0.2">
      <c r="A6" s="39" t="s">
        <v>6</v>
      </c>
      <c r="B6" s="8" t="s">
        <v>7</v>
      </c>
      <c r="C6" s="7" t="s">
        <v>8</v>
      </c>
      <c r="D6" s="9" t="s">
        <v>5</v>
      </c>
      <c r="E6" s="10" t="s">
        <v>9</v>
      </c>
      <c r="G6" s="11" t="s">
        <v>10</v>
      </c>
      <c r="H6" s="40" t="s">
        <v>11</v>
      </c>
      <c r="I6" s="11" t="s">
        <v>12</v>
      </c>
    </row>
    <row r="7" spans="1:9" ht="33.75" x14ac:dyDescent="0.2">
      <c r="A7" s="14">
        <v>1</v>
      </c>
      <c r="B7" s="15">
        <v>2101</v>
      </c>
      <c r="C7" s="16" t="s">
        <v>13</v>
      </c>
      <c r="D7" s="17">
        <v>45809909734</v>
      </c>
      <c r="E7" s="18">
        <f t="shared" ref="E7:E38" si="0">D7/$D$5</f>
        <v>0.17563075271287948</v>
      </c>
      <c r="F7" s="19"/>
      <c r="G7" s="20">
        <v>2101</v>
      </c>
      <c r="H7" s="41" t="s">
        <v>13</v>
      </c>
      <c r="I7" s="21" t="s">
        <v>14</v>
      </c>
    </row>
    <row r="8" spans="1:9" ht="67.5" x14ac:dyDescent="0.2">
      <c r="A8" s="14">
        <v>2</v>
      </c>
      <c r="B8" s="15">
        <v>2021</v>
      </c>
      <c r="C8" s="16" t="s">
        <v>15</v>
      </c>
      <c r="D8" s="17">
        <v>35806462547</v>
      </c>
      <c r="E8" s="18">
        <f t="shared" si="0"/>
        <v>0.13727850601826591</v>
      </c>
      <c r="F8" s="19"/>
      <c r="G8" s="20">
        <v>2021</v>
      </c>
      <c r="H8" s="41" t="s">
        <v>15</v>
      </c>
      <c r="I8" s="21" t="s">
        <v>16</v>
      </c>
    </row>
    <row r="9" spans="1:9" ht="56.25" x14ac:dyDescent="0.2">
      <c r="A9" s="14">
        <v>3</v>
      </c>
      <c r="B9" s="15">
        <v>0</v>
      </c>
      <c r="C9" s="16" t="s">
        <v>17</v>
      </c>
      <c r="D9" s="17">
        <v>32474717900</v>
      </c>
      <c r="E9" s="18">
        <f t="shared" si="0"/>
        <v>0.12450492004969513</v>
      </c>
      <c r="F9" s="19"/>
      <c r="G9" s="20">
        <v>0</v>
      </c>
      <c r="H9" s="41" t="s">
        <v>17</v>
      </c>
      <c r="I9" s="21" t="s">
        <v>18</v>
      </c>
    </row>
    <row r="10" spans="1:9" ht="67.5" x14ac:dyDescent="0.2">
      <c r="A10" s="14">
        <v>4</v>
      </c>
      <c r="B10" s="15">
        <v>930</v>
      </c>
      <c r="C10" s="16" t="s">
        <v>19</v>
      </c>
      <c r="D10" s="17">
        <v>21830579433</v>
      </c>
      <c r="E10" s="18">
        <f t="shared" si="0"/>
        <v>8.3696325101693461E-2</v>
      </c>
      <c r="F10" s="19"/>
      <c r="G10" s="20">
        <v>930</v>
      </c>
      <c r="H10" s="41" t="s">
        <v>19</v>
      </c>
      <c r="I10" s="21" t="s">
        <v>20</v>
      </c>
    </row>
    <row r="11" spans="1:9" ht="78.75" x14ac:dyDescent="0.2">
      <c r="A11" s="14">
        <v>5</v>
      </c>
      <c r="B11" s="15">
        <v>1819</v>
      </c>
      <c r="C11" s="16" t="s">
        <v>21</v>
      </c>
      <c r="D11" s="17">
        <v>15888926910</v>
      </c>
      <c r="E11" s="18">
        <f t="shared" si="0"/>
        <v>6.0916605363491069E-2</v>
      </c>
      <c r="F11" s="19"/>
      <c r="G11" s="20">
        <v>1819</v>
      </c>
      <c r="H11" s="41" t="s">
        <v>21</v>
      </c>
      <c r="I11" s="21" t="s">
        <v>22</v>
      </c>
    </row>
    <row r="12" spans="1:9" ht="67.5" x14ac:dyDescent="0.2">
      <c r="A12" s="14">
        <v>6</v>
      </c>
      <c r="B12" s="15">
        <v>800</v>
      </c>
      <c r="C12" s="16" t="s">
        <v>23</v>
      </c>
      <c r="D12" s="17">
        <v>14228895984</v>
      </c>
      <c r="E12" s="18">
        <f t="shared" si="0"/>
        <v>5.4552207730905279E-2</v>
      </c>
      <c r="F12" s="19"/>
      <c r="G12" s="20">
        <v>800</v>
      </c>
      <c r="H12" s="41" t="s">
        <v>23</v>
      </c>
      <c r="I12" s="21" t="s">
        <v>24</v>
      </c>
    </row>
    <row r="13" spans="1:9" ht="78.75" x14ac:dyDescent="0.2">
      <c r="A13" s="14">
        <v>7</v>
      </c>
      <c r="B13" s="15">
        <v>303</v>
      </c>
      <c r="C13" s="16" t="s">
        <v>25</v>
      </c>
      <c r="D13" s="17">
        <v>11835526319</v>
      </c>
      <c r="E13" s="18">
        <f t="shared" si="0"/>
        <v>4.5376260469168157E-2</v>
      </c>
      <c r="F13" s="19"/>
      <c r="G13" s="20">
        <v>303</v>
      </c>
      <c r="H13" s="41" t="s">
        <v>25</v>
      </c>
      <c r="I13" s="21" t="s">
        <v>26</v>
      </c>
    </row>
    <row r="14" spans="1:9" ht="78.75" x14ac:dyDescent="0.2">
      <c r="A14" s="14">
        <v>8</v>
      </c>
      <c r="B14" s="15">
        <v>815</v>
      </c>
      <c r="C14" s="16" t="s">
        <v>27</v>
      </c>
      <c r="D14" s="17">
        <v>10306480673</v>
      </c>
      <c r="E14" s="18">
        <f t="shared" si="0"/>
        <v>3.9514047701260956E-2</v>
      </c>
      <c r="F14" s="19"/>
      <c r="G14" s="20">
        <v>815</v>
      </c>
      <c r="H14" s="41" t="s">
        <v>27</v>
      </c>
      <c r="I14" s="21" t="s">
        <v>28</v>
      </c>
    </row>
    <row r="15" spans="1:9" ht="45" x14ac:dyDescent="0.2">
      <c r="A15" s="14">
        <v>9</v>
      </c>
      <c r="B15" s="22">
        <v>1043</v>
      </c>
      <c r="C15" s="23" t="s">
        <v>29</v>
      </c>
      <c r="D15" s="17">
        <v>6193635834</v>
      </c>
      <c r="E15" s="18">
        <f t="shared" si="0"/>
        <v>2.374579932314352E-2</v>
      </c>
      <c r="F15" s="19"/>
      <c r="G15" s="24">
        <v>1043</v>
      </c>
      <c r="H15" s="42" t="s">
        <v>29</v>
      </c>
      <c r="I15" s="25" t="s">
        <v>30</v>
      </c>
    </row>
    <row r="16" spans="1:9" ht="45" x14ac:dyDescent="0.2">
      <c r="A16" s="14">
        <v>10</v>
      </c>
      <c r="B16" s="15">
        <v>100</v>
      </c>
      <c r="C16" s="16" t="s">
        <v>31</v>
      </c>
      <c r="D16" s="17">
        <v>4626450684</v>
      </c>
      <c r="E16" s="18">
        <f t="shared" si="0"/>
        <v>1.7737363394472391E-2</v>
      </c>
      <c r="F16" s="19"/>
      <c r="G16" s="20">
        <v>100</v>
      </c>
      <c r="H16" s="41" t="s">
        <v>31</v>
      </c>
      <c r="I16" s="21" t="s">
        <v>32</v>
      </c>
    </row>
    <row r="17" spans="1:9" ht="56.25" x14ac:dyDescent="0.2">
      <c r="A17" s="14">
        <v>11</v>
      </c>
      <c r="B17" s="15">
        <v>3813</v>
      </c>
      <c r="C17" s="16" t="s">
        <v>33</v>
      </c>
      <c r="D17" s="17">
        <v>4591727879</v>
      </c>
      <c r="E17" s="18">
        <f t="shared" si="0"/>
        <v>1.7604239526430226E-2</v>
      </c>
      <c r="F17" s="19"/>
      <c r="G17" s="20">
        <v>3813</v>
      </c>
      <c r="H17" s="41" t="s">
        <v>33</v>
      </c>
      <c r="I17" s="21" t="s">
        <v>34</v>
      </c>
    </row>
    <row r="18" spans="1:9" ht="22.5" x14ac:dyDescent="0.2">
      <c r="A18" s="14">
        <v>12</v>
      </c>
      <c r="B18" s="15">
        <v>1</v>
      </c>
      <c r="C18" s="16" t="s">
        <v>35</v>
      </c>
      <c r="D18" s="17">
        <v>4286171144</v>
      </c>
      <c r="E18" s="18">
        <f t="shared" si="0"/>
        <v>1.6432764627742319E-2</v>
      </c>
      <c r="F18" s="19"/>
      <c r="G18" s="20">
        <v>1</v>
      </c>
      <c r="H18" s="41" t="s">
        <v>35</v>
      </c>
      <c r="I18" s="21" t="s">
        <v>36</v>
      </c>
    </row>
    <row r="19" spans="1:9" ht="67.5" x14ac:dyDescent="0.2">
      <c r="A19" s="14">
        <v>13</v>
      </c>
      <c r="B19" s="15">
        <v>1801</v>
      </c>
      <c r="C19" s="16" t="s">
        <v>37</v>
      </c>
      <c r="D19" s="17">
        <v>4007146638</v>
      </c>
      <c r="E19" s="18">
        <f t="shared" si="0"/>
        <v>1.5363011722777572E-2</v>
      </c>
      <c r="F19" s="19"/>
      <c r="G19" s="20">
        <v>1801</v>
      </c>
      <c r="H19" s="41" t="s">
        <v>37</v>
      </c>
      <c r="I19" s="21" t="s">
        <v>38</v>
      </c>
    </row>
    <row r="20" spans="1:9" ht="67.5" x14ac:dyDescent="0.2">
      <c r="A20" s="14">
        <v>14</v>
      </c>
      <c r="B20" s="15">
        <v>3707</v>
      </c>
      <c r="C20" s="16" t="s">
        <v>39</v>
      </c>
      <c r="D20" s="17">
        <v>3768206705</v>
      </c>
      <c r="E20" s="18">
        <f t="shared" si="0"/>
        <v>1.4446939184551011E-2</v>
      </c>
      <c r="F20" s="19"/>
      <c r="G20" s="20">
        <v>3707</v>
      </c>
      <c r="H20" s="41" t="s">
        <v>39</v>
      </c>
      <c r="I20" s="21" t="s">
        <v>40</v>
      </c>
    </row>
    <row r="21" spans="1:9" ht="33.75" x14ac:dyDescent="0.2">
      <c r="A21" s="14">
        <v>15</v>
      </c>
      <c r="B21" s="15">
        <v>1606</v>
      </c>
      <c r="C21" s="16" t="s">
        <v>41</v>
      </c>
      <c r="D21" s="17">
        <v>2998274317</v>
      </c>
      <c r="E21" s="18">
        <f t="shared" si="0"/>
        <v>1.1495093052837243E-2</v>
      </c>
      <c r="F21" s="19"/>
      <c r="G21" s="20">
        <v>1606</v>
      </c>
      <c r="H21" s="41" t="s">
        <v>41</v>
      </c>
      <c r="I21" s="21" t="s">
        <v>42</v>
      </c>
    </row>
    <row r="22" spans="1:9" ht="33.75" x14ac:dyDescent="0.2">
      <c r="A22" s="14">
        <v>16</v>
      </c>
      <c r="B22" s="15">
        <v>2000</v>
      </c>
      <c r="C22" s="16" t="s">
        <v>43</v>
      </c>
      <c r="D22" s="17">
        <v>2980150513</v>
      </c>
      <c r="E22" s="18">
        <f t="shared" si="0"/>
        <v>1.142560814537893E-2</v>
      </c>
      <c r="F22" s="19"/>
      <c r="G22" s="20">
        <v>2000</v>
      </c>
      <c r="H22" s="41" t="s">
        <v>43</v>
      </c>
      <c r="I22" s="21" t="s">
        <v>44</v>
      </c>
    </row>
    <row r="23" spans="1:9" ht="56.25" x14ac:dyDescent="0.2">
      <c r="A23" s="14">
        <v>17</v>
      </c>
      <c r="B23" s="22">
        <v>1039</v>
      </c>
      <c r="C23" s="23" t="s">
        <v>45</v>
      </c>
      <c r="D23" s="17">
        <v>2649469086</v>
      </c>
      <c r="E23" s="18">
        <f t="shared" si="0"/>
        <v>1.01578076133671E-2</v>
      </c>
      <c r="F23" s="19"/>
      <c r="G23" s="24">
        <v>1039</v>
      </c>
      <c r="H23" s="42" t="s">
        <v>45</v>
      </c>
      <c r="I23" s="25" t="s">
        <v>46</v>
      </c>
    </row>
    <row r="24" spans="1:9" ht="78.75" x14ac:dyDescent="0.2">
      <c r="A24" s="14">
        <v>18</v>
      </c>
      <c r="B24" s="15">
        <v>2701</v>
      </c>
      <c r="C24" s="16" t="s">
        <v>47</v>
      </c>
      <c r="D24" s="17">
        <v>2500972474</v>
      </c>
      <c r="E24" s="18">
        <f t="shared" si="0"/>
        <v>9.5884859994998829E-3</v>
      </c>
      <c r="F24" s="19"/>
      <c r="G24" s="20">
        <v>2701</v>
      </c>
      <c r="H24" s="41" t="s">
        <v>47</v>
      </c>
      <c r="I24" s="21" t="s">
        <v>48</v>
      </c>
    </row>
    <row r="25" spans="1:9" ht="56.25" x14ac:dyDescent="0.2">
      <c r="A25" s="14">
        <v>19</v>
      </c>
      <c r="B25" s="15">
        <v>1729</v>
      </c>
      <c r="C25" s="16" t="s">
        <v>49</v>
      </c>
      <c r="D25" s="17">
        <v>1967129509</v>
      </c>
      <c r="E25" s="18">
        <f t="shared" si="0"/>
        <v>7.54178382702567E-3</v>
      </c>
      <c r="F25" s="19"/>
      <c r="G25" s="20">
        <v>1729</v>
      </c>
      <c r="H25" s="41" t="s">
        <v>49</v>
      </c>
      <c r="I25" s="21" t="s">
        <v>50</v>
      </c>
    </row>
    <row r="26" spans="1:9" ht="33.75" x14ac:dyDescent="0.2">
      <c r="A26" s="14">
        <v>20</v>
      </c>
      <c r="B26" s="15">
        <v>102</v>
      </c>
      <c r="C26" s="16" t="s">
        <v>51</v>
      </c>
      <c r="D26" s="17">
        <v>1943108652</v>
      </c>
      <c r="E26" s="18">
        <f t="shared" si="0"/>
        <v>7.4496901900764738E-3</v>
      </c>
      <c r="F26" s="19"/>
      <c r="G26" s="20">
        <v>102</v>
      </c>
      <c r="H26" s="41" t="s">
        <v>51</v>
      </c>
      <c r="I26" s="21" t="s">
        <v>52</v>
      </c>
    </row>
    <row r="27" spans="1:9" ht="33.75" x14ac:dyDescent="0.2">
      <c r="A27" s="14">
        <v>21</v>
      </c>
      <c r="B27" s="15">
        <v>1611</v>
      </c>
      <c r="C27" s="16" t="s">
        <v>53</v>
      </c>
      <c r="D27" s="17">
        <v>1771384010</v>
      </c>
      <c r="E27" s="18">
        <f t="shared" si="0"/>
        <v>6.7913145611145816E-3</v>
      </c>
      <c r="F27" s="19"/>
      <c r="G27" s="20">
        <v>1611</v>
      </c>
      <c r="H27" s="41" t="s">
        <v>53</v>
      </c>
      <c r="I27" s="21" t="s">
        <v>54</v>
      </c>
    </row>
    <row r="28" spans="1:9" ht="78.75" x14ac:dyDescent="0.2">
      <c r="A28" s="14">
        <v>22</v>
      </c>
      <c r="B28" s="15">
        <v>3708</v>
      </c>
      <c r="C28" s="16" t="s">
        <v>55</v>
      </c>
      <c r="D28" s="17">
        <v>1640724620</v>
      </c>
      <c r="E28" s="18">
        <f t="shared" si="0"/>
        <v>6.2903791271014062E-3</v>
      </c>
      <c r="F28" s="19"/>
      <c r="G28" s="20">
        <v>3708</v>
      </c>
      <c r="H28" s="41" t="s">
        <v>55</v>
      </c>
      <c r="I28" s="21" t="s">
        <v>56</v>
      </c>
    </row>
    <row r="29" spans="1:9" ht="78.75" x14ac:dyDescent="0.2">
      <c r="A29" s="14">
        <v>23</v>
      </c>
      <c r="B29" s="15">
        <v>1044</v>
      </c>
      <c r="C29" s="16" t="s">
        <v>57</v>
      </c>
      <c r="D29" s="17">
        <v>1587408415</v>
      </c>
      <c r="E29" s="18">
        <f t="shared" si="0"/>
        <v>6.0859699660636086E-3</v>
      </c>
      <c r="F29" s="19"/>
      <c r="G29" s="20">
        <v>1044</v>
      </c>
      <c r="H29" s="41" t="s">
        <v>57</v>
      </c>
      <c r="I29" s="21" t="s">
        <v>58</v>
      </c>
    </row>
    <row r="30" spans="1:9" ht="56.25" x14ac:dyDescent="0.2">
      <c r="A30" s="14">
        <v>24</v>
      </c>
      <c r="B30" s="15">
        <v>2924</v>
      </c>
      <c r="C30" s="16" t="s">
        <v>59</v>
      </c>
      <c r="D30" s="17">
        <v>1468028878</v>
      </c>
      <c r="E30" s="18">
        <f t="shared" si="0"/>
        <v>5.628280394886314E-3</v>
      </c>
      <c r="F30" s="19"/>
      <c r="G30" s="20">
        <v>2924</v>
      </c>
      <c r="H30" s="41" t="s">
        <v>59</v>
      </c>
      <c r="I30" s="21" t="s">
        <v>60</v>
      </c>
    </row>
    <row r="31" spans="1:9" ht="33.75" x14ac:dyDescent="0.2">
      <c r="A31" s="14">
        <v>25</v>
      </c>
      <c r="B31" s="15">
        <v>1605</v>
      </c>
      <c r="C31" s="16" t="s">
        <v>61</v>
      </c>
      <c r="D31" s="17">
        <v>1431306445</v>
      </c>
      <c r="E31" s="18">
        <f t="shared" si="0"/>
        <v>5.4874901469533117E-3</v>
      </c>
      <c r="F31" s="19"/>
      <c r="G31" s="20">
        <v>1605</v>
      </c>
      <c r="H31" s="41" t="s">
        <v>61</v>
      </c>
      <c r="I31" s="21" t="s">
        <v>62</v>
      </c>
    </row>
    <row r="32" spans="1:9" ht="67.5" x14ac:dyDescent="0.2">
      <c r="A32" s="14">
        <v>26</v>
      </c>
      <c r="B32" s="15">
        <v>1818</v>
      </c>
      <c r="C32" s="16" t="s">
        <v>63</v>
      </c>
      <c r="D32" s="17">
        <v>1382799584</v>
      </c>
      <c r="E32" s="18">
        <f t="shared" si="0"/>
        <v>5.3015195445522767E-3</v>
      </c>
      <c r="F32" s="19"/>
      <c r="G32" s="20">
        <v>1818</v>
      </c>
      <c r="H32" s="41" t="s">
        <v>63</v>
      </c>
      <c r="I32" s="21" t="s">
        <v>64</v>
      </c>
    </row>
    <row r="33" spans="1:9" ht="18" x14ac:dyDescent="0.2">
      <c r="A33" s="14">
        <v>27</v>
      </c>
      <c r="B33" s="15">
        <v>150</v>
      </c>
      <c r="C33" s="16" t="s">
        <v>65</v>
      </c>
      <c r="D33" s="17">
        <v>1316339595</v>
      </c>
      <c r="E33" s="18">
        <f t="shared" si="0"/>
        <v>5.0467183899301268E-3</v>
      </c>
      <c r="F33" s="19"/>
      <c r="G33" s="20">
        <v>150</v>
      </c>
      <c r="H33" s="41" t="s">
        <v>65</v>
      </c>
      <c r="I33" s="21" t="s">
        <v>66</v>
      </c>
    </row>
    <row r="34" spans="1:9" ht="67.5" x14ac:dyDescent="0.2">
      <c r="A34" s="14">
        <v>28</v>
      </c>
      <c r="B34" s="15">
        <v>940</v>
      </c>
      <c r="C34" s="16" t="s">
        <v>67</v>
      </c>
      <c r="D34" s="17">
        <v>1112933353</v>
      </c>
      <c r="E34" s="18">
        <f t="shared" si="0"/>
        <v>4.2668785780554577E-3</v>
      </c>
      <c r="F34" s="19"/>
      <c r="G34" s="20">
        <v>940</v>
      </c>
      <c r="H34" s="41" t="s">
        <v>67</v>
      </c>
      <c r="I34" s="21" t="s">
        <v>68</v>
      </c>
    </row>
    <row r="35" spans="1:9" ht="78.75" x14ac:dyDescent="0.2">
      <c r="A35" s="14">
        <v>29</v>
      </c>
      <c r="B35" s="15">
        <v>200</v>
      </c>
      <c r="C35" s="16" t="s">
        <v>69</v>
      </c>
      <c r="D35" s="17">
        <v>957242638</v>
      </c>
      <c r="E35" s="18">
        <f t="shared" si="0"/>
        <v>3.669975470744559E-3</v>
      </c>
      <c r="F35" s="19"/>
      <c r="G35" s="20">
        <v>200</v>
      </c>
      <c r="H35" s="41" t="s">
        <v>69</v>
      </c>
      <c r="I35" s="21" t="s">
        <v>70</v>
      </c>
    </row>
    <row r="36" spans="1:9" ht="45" x14ac:dyDescent="0.2">
      <c r="A36" s="14">
        <v>30</v>
      </c>
      <c r="B36" s="15">
        <v>5110</v>
      </c>
      <c r="C36" s="16" t="s">
        <v>71</v>
      </c>
      <c r="D36" s="17">
        <v>907937126</v>
      </c>
      <c r="E36" s="18">
        <f t="shared" si="0"/>
        <v>3.4809429178376317E-3</v>
      </c>
      <c r="F36" s="19"/>
      <c r="G36" s="20">
        <v>5110</v>
      </c>
      <c r="H36" s="43" t="s">
        <v>71</v>
      </c>
      <c r="I36" s="29" t="s">
        <v>72</v>
      </c>
    </row>
    <row r="37" spans="1:9" ht="45" x14ac:dyDescent="0.2">
      <c r="A37" s="14">
        <v>31</v>
      </c>
      <c r="B37" s="15">
        <v>4200</v>
      </c>
      <c r="C37" s="16" t="s">
        <v>73</v>
      </c>
      <c r="D37" s="17">
        <v>875045341</v>
      </c>
      <c r="E37" s="18">
        <f t="shared" si="0"/>
        <v>3.354839002960614E-3</v>
      </c>
      <c r="F37" s="19"/>
      <c r="G37" s="20">
        <v>4200</v>
      </c>
      <c r="H37" s="41" t="s">
        <v>73</v>
      </c>
      <c r="I37" s="29" t="s">
        <v>74</v>
      </c>
    </row>
    <row r="38" spans="1:9" ht="78.75" x14ac:dyDescent="0.2">
      <c r="A38" s="14">
        <v>32</v>
      </c>
      <c r="B38" s="15">
        <v>1814</v>
      </c>
      <c r="C38" s="16" t="s">
        <v>75</v>
      </c>
      <c r="D38" s="17">
        <v>824245321</v>
      </c>
      <c r="E38" s="18">
        <f t="shared" si="0"/>
        <v>3.1600766512721668E-3</v>
      </c>
      <c r="F38" s="19"/>
      <c r="G38" s="20">
        <v>1814</v>
      </c>
      <c r="H38" s="41" t="s">
        <v>75</v>
      </c>
      <c r="I38" s="21" t="s">
        <v>76</v>
      </c>
    </row>
    <row r="39" spans="1:9" ht="67.5" x14ac:dyDescent="0.2">
      <c r="A39" s="14">
        <v>33</v>
      </c>
      <c r="B39" s="15">
        <v>3907</v>
      </c>
      <c r="C39" s="16" t="s">
        <v>77</v>
      </c>
      <c r="D39" s="17">
        <v>759954582</v>
      </c>
      <c r="E39" s="18">
        <f t="shared" ref="E39:E70" si="1">D39/$D$5</f>
        <v>2.9135921908442345E-3</v>
      </c>
      <c r="F39" s="19"/>
      <c r="G39" s="20">
        <v>3907</v>
      </c>
      <c r="H39" s="41" t="s">
        <v>77</v>
      </c>
      <c r="I39" s="21" t="s">
        <v>78</v>
      </c>
    </row>
    <row r="40" spans="1:9" ht="78.75" x14ac:dyDescent="0.2">
      <c r="A40" s="14">
        <v>34</v>
      </c>
      <c r="B40" s="15">
        <v>4001</v>
      </c>
      <c r="C40" s="16" t="s">
        <v>79</v>
      </c>
      <c r="D40" s="17">
        <v>738637098</v>
      </c>
      <c r="E40" s="18">
        <f t="shared" si="1"/>
        <v>2.8318630238887716E-3</v>
      </c>
      <c r="F40" s="19"/>
      <c r="G40" s="20">
        <v>4001</v>
      </c>
      <c r="H40" s="41" t="s">
        <v>79</v>
      </c>
      <c r="I40" s="21" t="s">
        <v>80</v>
      </c>
    </row>
    <row r="41" spans="1:9" ht="33.75" x14ac:dyDescent="0.2">
      <c r="A41" s="14">
        <v>35</v>
      </c>
      <c r="B41" s="15">
        <v>2926</v>
      </c>
      <c r="C41" s="16" t="s">
        <v>81</v>
      </c>
      <c r="D41" s="17">
        <v>688606786</v>
      </c>
      <c r="E41" s="18">
        <f t="shared" si="1"/>
        <v>2.6400516580502003E-3</v>
      </c>
      <c r="F41" s="19"/>
      <c r="G41" s="20">
        <v>2926</v>
      </c>
      <c r="H41" s="41" t="s">
        <v>81</v>
      </c>
      <c r="I41" s="21" t="s">
        <v>82</v>
      </c>
    </row>
    <row r="42" spans="1:9" ht="90" x14ac:dyDescent="0.2">
      <c r="A42" s="14">
        <v>36</v>
      </c>
      <c r="B42" s="15">
        <v>2505</v>
      </c>
      <c r="C42" s="16" t="s">
        <v>83</v>
      </c>
      <c r="D42" s="17">
        <v>600000000</v>
      </c>
      <c r="E42" s="18">
        <f t="shared" si="1"/>
        <v>2.3003418308313334E-3</v>
      </c>
      <c r="F42" s="19"/>
      <c r="G42" s="20">
        <v>2505</v>
      </c>
      <c r="H42" s="41" t="s">
        <v>83</v>
      </c>
      <c r="I42" s="21" t="s">
        <v>84</v>
      </c>
    </row>
    <row r="43" spans="1:9" ht="33.75" x14ac:dyDescent="0.2">
      <c r="A43" s="14">
        <v>37</v>
      </c>
      <c r="B43" s="15">
        <v>2828</v>
      </c>
      <c r="C43" s="16" t="s">
        <v>85</v>
      </c>
      <c r="D43" s="17">
        <v>551020700</v>
      </c>
      <c r="E43" s="18">
        <f t="shared" si="1"/>
        <v>2.1125599431066049E-3</v>
      </c>
      <c r="F43" s="19"/>
      <c r="G43" s="20">
        <v>2828</v>
      </c>
      <c r="H43" s="41" t="s">
        <v>85</v>
      </c>
      <c r="I43" s="21" t="s">
        <v>86</v>
      </c>
    </row>
    <row r="44" spans="1:9" ht="45" x14ac:dyDescent="0.2">
      <c r="A44" s="14">
        <v>38</v>
      </c>
      <c r="B44" s="15">
        <v>3703</v>
      </c>
      <c r="C44" s="16" t="s">
        <v>87</v>
      </c>
      <c r="D44" s="17">
        <v>531580077</v>
      </c>
      <c r="E44" s="18">
        <f t="shared" si="1"/>
        <v>2.0380264792660687E-3</v>
      </c>
      <c r="F44" s="19"/>
      <c r="G44" s="20">
        <v>3703</v>
      </c>
      <c r="H44" s="41" t="s">
        <v>87</v>
      </c>
      <c r="I44" s="21" t="s">
        <v>88</v>
      </c>
    </row>
    <row r="45" spans="1:9" ht="45" x14ac:dyDescent="0.2">
      <c r="A45" s="14">
        <v>39</v>
      </c>
      <c r="B45" s="15">
        <v>3500</v>
      </c>
      <c r="C45" s="16" t="s">
        <v>89</v>
      </c>
      <c r="D45" s="17">
        <v>489262304</v>
      </c>
      <c r="E45" s="18">
        <f t="shared" si="1"/>
        <v>1.8757842402335274E-3</v>
      </c>
      <c r="F45" s="19"/>
      <c r="G45" s="20">
        <v>3500</v>
      </c>
      <c r="H45" s="41" t="s">
        <v>89</v>
      </c>
      <c r="I45" s="21" t="s">
        <v>90</v>
      </c>
    </row>
    <row r="46" spans="1:9" ht="45" x14ac:dyDescent="0.2">
      <c r="A46" s="14">
        <v>40</v>
      </c>
      <c r="B46" s="15">
        <v>941</v>
      </c>
      <c r="C46" s="16" t="s">
        <v>91</v>
      </c>
      <c r="D46" s="17">
        <v>484848050</v>
      </c>
      <c r="E46" s="18">
        <f t="shared" si="1"/>
        <v>1.8588604183533365E-3</v>
      </c>
      <c r="F46" s="19"/>
      <c r="G46" s="20">
        <v>941</v>
      </c>
      <c r="H46" s="41" t="s">
        <v>91</v>
      </c>
      <c r="I46" s="21" t="s">
        <v>92</v>
      </c>
    </row>
    <row r="47" spans="1:9" ht="36" x14ac:dyDescent="0.2">
      <c r="A47" s="14">
        <v>41</v>
      </c>
      <c r="B47" s="15">
        <v>2604</v>
      </c>
      <c r="C47" s="16" t="s">
        <v>93</v>
      </c>
      <c r="D47" s="17">
        <v>471834056</v>
      </c>
      <c r="E47" s="18">
        <f t="shared" si="1"/>
        <v>1.8089660270460231E-3</v>
      </c>
      <c r="F47" s="19"/>
      <c r="G47" s="20">
        <v>2604</v>
      </c>
      <c r="H47" s="41" t="s">
        <v>93</v>
      </c>
      <c r="I47" s="21" t="s">
        <v>94</v>
      </c>
    </row>
    <row r="48" spans="1:9" ht="45" x14ac:dyDescent="0.2">
      <c r="A48" s="14">
        <v>42</v>
      </c>
      <c r="B48" s="15">
        <v>5002</v>
      </c>
      <c r="C48" s="16" t="s">
        <v>95</v>
      </c>
      <c r="D48" s="17">
        <v>465330753</v>
      </c>
      <c r="E48" s="18">
        <f t="shared" si="1"/>
        <v>1.7840329938302384E-3</v>
      </c>
      <c r="F48" s="19"/>
      <c r="G48" s="20">
        <v>5002</v>
      </c>
      <c r="H48" s="41" t="s">
        <v>95</v>
      </c>
      <c r="I48" s="29" t="s">
        <v>96</v>
      </c>
    </row>
    <row r="49" spans="1:9" ht="56.25" x14ac:dyDescent="0.2">
      <c r="A49" s="14">
        <v>43</v>
      </c>
      <c r="B49" s="15">
        <v>935</v>
      </c>
      <c r="C49" s="16" t="s">
        <v>97</v>
      </c>
      <c r="D49" s="17">
        <v>384674351</v>
      </c>
      <c r="E49" s="18">
        <f t="shared" si="1"/>
        <v>1.4748041680886584E-3</v>
      </c>
      <c r="F49" s="19"/>
      <c r="G49" s="20">
        <v>935</v>
      </c>
      <c r="H49" s="41" t="s">
        <v>97</v>
      </c>
      <c r="I49" s="21" t="s">
        <v>98</v>
      </c>
    </row>
    <row r="50" spans="1:9" ht="67.5" x14ac:dyDescent="0.2">
      <c r="A50" s="14">
        <v>44</v>
      </c>
      <c r="B50" s="15">
        <v>1602</v>
      </c>
      <c r="C50" s="16" t="s">
        <v>99</v>
      </c>
      <c r="D50" s="17">
        <v>347703486</v>
      </c>
      <c r="E50" s="18">
        <f t="shared" si="1"/>
        <v>1.3330614559527948E-3</v>
      </c>
      <c r="F50" s="19"/>
      <c r="G50" s="20">
        <v>1602</v>
      </c>
      <c r="H50" s="41" t="s">
        <v>99</v>
      </c>
      <c r="I50" s="21" t="s">
        <v>100</v>
      </c>
    </row>
    <row r="51" spans="1:9" ht="78.75" x14ac:dyDescent="0.2">
      <c r="A51" s="14">
        <v>45</v>
      </c>
      <c r="B51" s="15">
        <v>808</v>
      </c>
      <c r="C51" s="16" t="s">
        <v>101</v>
      </c>
      <c r="D51" s="17">
        <v>339995942</v>
      </c>
      <c r="E51" s="18">
        <f t="shared" si="1"/>
        <v>1.3035114794925065E-3</v>
      </c>
      <c r="G51" s="20">
        <v>808</v>
      </c>
      <c r="H51" s="41" t="s">
        <v>101</v>
      </c>
      <c r="I51" s="21" t="s">
        <v>102</v>
      </c>
    </row>
    <row r="52" spans="1:9" ht="56.25" x14ac:dyDescent="0.2">
      <c r="A52" s="14">
        <v>46</v>
      </c>
      <c r="B52" s="15">
        <v>3913</v>
      </c>
      <c r="C52" s="16" t="s">
        <v>103</v>
      </c>
      <c r="D52" s="17">
        <v>323451956</v>
      </c>
      <c r="E52" s="18">
        <f t="shared" si="1"/>
        <v>1.2400834410850265E-3</v>
      </c>
      <c r="F52" s="19"/>
      <c r="G52" s="20">
        <v>3913</v>
      </c>
      <c r="H52" s="41" t="s">
        <v>103</v>
      </c>
      <c r="I52" s="21" t="s">
        <v>104</v>
      </c>
    </row>
    <row r="53" spans="1:9" ht="45" x14ac:dyDescent="0.2">
      <c r="A53" s="14">
        <v>47</v>
      </c>
      <c r="B53" s="15">
        <v>2921</v>
      </c>
      <c r="C53" s="16" t="s">
        <v>105</v>
      </c>
      <c r="D53" s="17">
        <v>284453558</v>
      </c>
      <c r="E53" s="18">
        <f t="shared" si="1"/>
        <v>1.0905673639936783E-3</v>
      </c>
      <c r="F53" s="19"/>
      <c r="G53" s="20">
        <v>2921</v>
      </c>
      <c r="H53" s="41" t="s">
        <v>105</v>
      </c>
      <c r="I53" s="21" t="s">
        <v>106</v>
      </c>
    </row>
    <row r="54" spans="1:9" ht="56.25" x14ac:dyDescent="0.2">
      <c r="A54" s="14">
        <v>48</v>
      </c>
      <c r="B54" s="15">
        <v>3706</v>
      </c>
      <c r="C54" s="16" t="s">
        <v>107</v>
      </c>
      <c r="D54" s="17">
        <v>280232000</v>
      </c>
      <c r="E54" s="18">
        <f t="shared" si="1"/>
        <v>1.074382319895877E-3</v>
      </c>
      <c r="F54" s="19"/>
      <c r="G54" s="20">
        <v>3706</v>
      </c>
      <c r="H54" s="41" t="s">
        <v>107</v>
      </c>
      <c r="I54" s="21" t="s">
        <v>108</v>
      </c>
    </row>
    <row r="55" spans="1:9" ht="67.5" x14ac:dyDescent="0.2">
      <c r="A55" s="14">
        <v>49</v>
      </c>
      <c r="B55" s="15">
        <v>1315</v>
      </c>
      <c r="C55" s="16" t="s">
        <v>109</v>
      </c>
      <c r="D55" s="17">
        <v>256472185</v>
      </c>
      <c r="E55" s="18">
        <f t="shared" si="1"/>
        <v>9.8328949266702072E-4</v>
      </c>
      <c r="F55" s="19"/>
      <c r="G55" s="20">
        <v>1315</v>
      </c>
      <c r="H55" s="41" t="s">
        <v>109</v>
      </c>
      <c r="I55" s="21" t="s">
        <v>110</v>
      </c>
    </row>
    <row r="56" spans="1:9" ht="22.5" x14ac:dyDescent="0.2">
      <c r="A56" s="14">
        <v>50</v>
      </c>
      <c r="B56" s="22">
        <v>1203</v>
      </c>
      <c r="C56" s="23" t="s">
        <v>111</v>
      </c>
      <c r="D56" s="17">
        <v>248463097</v>
      </c>
      <c r="E56" s="18">
        <f t="shared" si="1"/>
        <v>9.5258342574500534E-4</v>
      </c>
      <c r="F56" s="19"/>
      <c r="G56" s="24">
        <v>1203</v>
      </c>
      <c r="H56" s="42" t="s">
        <v>111</v>
      </c>
      <c r="I56" s="25" t="s">
        <v>112</v>
      </c>
    </row>
    <row r="57" spans="1:9" ht="36" x14ac:dyDescent="0.2">
      <c r="A57" s="14">
        <v>51</v>
      </c>
      <c r="B57" s="15">
        <v>2618</v>
      </c>
      <c r="C57" s="16" t="s">
        <v>113</v>
      </c>
      <c r="D57" s="17">
        <v>247953087</v>
      </c>
      <c r="E57" s="18">
        <f t="shared" si="1"/>
        <v>9.5062809684976813E-4</v>
      </c>
      <c r="F57" s="19"/>
      <c r="G57" s="20">
        <v>2618</v>
      </c>
      <c r="H57" s="41" t="s">
        <v>113</v>
      </c>
      <c r="I57" s="21" t="s">
        <v>114</v>
      </c>
    </row>
    <row r="58" spans="1:9" ht="67.5" x14ac:dyDescent="0.2">
      <c r="A58" s="14">
        <v>52</v>
      </c>
      <c r="B58" s="15">
        <v>1817</v>
      </c>
      <c r="C58" s="16" t="s">
        <v>115</v>
      </c>
      <c r="D58" s="17">
        <v>244830349</v>
      </c>
      <c r="E58" s="18">
        <f t="shared" si="1"/>
        <v>9.3865582210289058E-4</v>
      </c>
      <c r="F58" s="19"/>
      <c r="G58" s="20">
        <v>1817</v>
      </c>
      <c r="H58" s="41" t="s">
        <v>115</v>
      </c>
      <c r="I58" s="21" t="s">
        <v>116</v>
      </c>
    </row>
    <row r="59" spans="1:9" ht="90" x14ac:dyDescent="0.2">
      <c r="A59" s="14">
        <v>53</v>
      </c>
      <c r="B59" s="15">
        <v>1301</v>
      </c>
      <c r="C59" s="16" t="s">
        <v>117</v>
      </c>
      <c r="D59" s="17">
        <v>235719693</v>
      </c>
      <c r="E59" s="18">
        <f t="shared" si="1"/>
        <v>9.0372645026436647E-4</v>
      </c>
      <c r="F59" s="19"/>
      <c r="G59" s="20">
        <v>1301</v>
      </c>
      <c r="H59" s="41" t="s">
        <v>117</v>
      </c>
      <c r="I59" s="21" t="s">
        <v>118</v>
      </c>
    </row>
    <row r="60" spans="1:9" ht="56.25" x14ac:dyDescent="0.2">
      <c r="A60" s="14">
        <v>54</v>
      </c>
      <c r="B60" s="15">
        <v>3517</v>
      </c>
      <c r="C60" s="16" t="s">
        <v>119</v>
      </c>
      <c r="D60" s="17">
        <v>234501193</v>
      </c>
      <c r="E60" s="18">
        <f t="shared" si="1"/>
        <v>8.9905483939625318E-4</v>
      </c>
      <c r="F60" s="19"/>
      <c r="G60" s="20">
        <v>3517</v>
      </c>
      <c r="H60" s="41" t="s">
        <v>119</v>
      </c>
      <c r="I60" s="21" t="s">
        <v>120</v>
      </c>
    </row>
    <row r="61" spans="1:9" ht="45" x14ac:dyDescent="0.2">
      <c r="A61" s="14">
        <v>55</v>
      </c>
      <c r="B61" s="15">
        <v>942</v>
      </c>
      <c r="C61" s="16" t="s">
        <v>121</v>
      </c>
      <c r="D61" s="17">
        <v>233452687</v>
      </c>
      <c r="E61" s="18">
        <f t="shared" si="1"/>
        <v>8.9503496904345709E-4</v>
      </c>
      <c r="F61" s="19"/>
      <c r="G61" s="20">
        <v>942</v>
      </c>
      <c r="H61" s="41" t="s">
        <v>121</v>
      </c>
      <c r="I61" s="21" t="s">
        <v>122</v>
      </c>
    </row>
    <row r="62" spans="1:9" ht="45" x14ac:dyDescent="0.2">
      <c r="A62" s="14">
        <v>56</v>
      </c>
      <c r="B62" s="15">
        <v>5100</v>
      </c>
      <c r="C62" s="16" t="s">
        <v>123</v>
      </c>
      <c r="D62" s="17">
        <v>231758650</v>
      </c>
      <c r="E62" s="18">
        <f t="shared" si="1"/>
        <v>8.8854019541999708E-4</v>
      </c>
      <c r="F62" s="19"/>
      <c r="G62" s="20">
        <v>5100</v>
      </c>
      <c r="H62" s="41" t="s">
        <v>123</v>
      </c>
      <c r="I62" s="29" t="s">
        <v>124</v>
      </c>
    </row>
    <row r="63" spans="1:9" ht="33.75" x14ac:dyDescent="0.2">
      <c r="A63" s="14">
        <v>57</v>
      </c>
      <c r="B63" s="22">
        <v>1038</v>
      </c>
      <c r="C63" s="23" t="s">
        <v>125</v>
      </c>
      <c r="D63" s="17">
        <v>225759378</v>
      </c>
      <c r="E63" s="18">
        <f t="shared" si="1"/>
        <v>8.6553956819310511E-4</v>
      </c>
      <c r="F63" s="19"/>
      <c r="G63" s="24">
        <v>1038</v>
      </c>
      <c r="H63" s="42" t="s">
        <v>125</v>
      </c>
      <c r="I63" s="25" t="s">
        <v>126</v>
      </c>
    </row>
    <row r="64" spans="1:9" ht="33.75" x14ac:dyDescent="0.2">
      <c r="A64" s="14">
        <v>58</v>
      </c>
      <c r="B64" s="15">
        <v>5118</v>
      </c>
      <c r="C64" s="16" t="s">
        <v>127</v>
      </c>
      <c r="D64" s="17">
        <v>206893685</v>
      </c>
      <c r="E64" s="18">
        <f t="shared" si="1"/>
        <v>7.9321033023390199E-4</v>
      </c>
      <c r="F64" s="19"/>
      <c r="G64" s="20">
        <v>5118</v>
      </c>
      <c r="H64" s="43" t="s">
        <v>127</v>
      </c>
      <c r="I64" s="29" t="s">
        <v>128</v>
      </c>
    </row>
    <row r="65" spans="1:9" ht="22.5" x14ac:dyDescent="0.2">
      <c r="A65" s="14">
        <v>59</v>
      </c>
      <c r="B65" s="15">
        <v>932</v>
      </c>
      <c r="C65" s="16" t="s">
        <v>129</v>
      </c>
      <c r="D65" s="17">
        <v>193243081</v>
      </c>
      <c r="E65" s="18">
        <f t="shared" si="1"/>
        <v>7.4087523790504614E-4</v>
      </c>
      <c r="F65" s="19"/>
      <c r="G65" s="20">
        <v>932</v>
      </c>
      <c r="H65" s="41" t="s">
        <v>129</v>
      </c>
      <c r="I65" s="21" t="s">
        <v>130</v>
      </c>
    </row>
    <row r="66" spans="1:9" ht="45" x14ac:dyDescent="0.2">
      <c r="A66" s="14">
        <v>60</v>
      </c>
      <c r="B66" s="22">
        <v>2826</v>
      </c>
      <c r="C66" s="23" t="s">
        <v>131</v>
      </c>
      <c r="D66" s="17">
        <v>182768024</v>
      </c>
      <c r="E66" s="18">
        <f t="shared" si="1"/>
        <v>7.0071488490930844E-4</v>
      </c>
      <c r="F66" s="19"/>
      <c r="G66" s="24">
        <v>2826</v>
      </c>
      <c r="H66" s="42" t="s">
        <v>131</v>
      </c>
      <c r="I66" s="25" t="s">
        <v>132</v>
      </c>
    </row>
    <row r="67" spans="1:9" ht="56.25" x14ac:dyDescent="0.2">
      <c r="A67" s="14">
        <v>61</v>
      </c>
      <c r="B67" s="15">
        <v>1021</v>
      </c>
      <c r="C67" s="16" t="s">
        <v>133</v>
      </c>
      <c r="D67" s="17">
        <v>181770743</v>
      </c>
      <c r="E67" s="18">
        <f t="shared" si="1"/>
        <v>6.9689140624031964E-4</v>
      </c>
      <c r="F67" s="19"/>
      <c r="G67" s="20">
        <v>1021</v>
      </c>
      <c r="H67" s="41" t="s">
        <v>133</v>
      </c>
      <c r="I67" s="21" t="s">
        <v>134</v>
      </c>
    </row>
    <row r="68" spans="1:9" ht="33.75" x14ac:dyDescent="0.2">
      <c r="A68" s="14">
        <v>62</v>
      </c>
      <c r="B68" s="15">
        <v>2005</v>
      </c>
      <c r="C68" s="16" t="s">
        <v>135</v>
      </c>
      <c r="D68" s="17">
        <v>174100952</v>
      </c>
      <c r="E68" s="18">
        <f t="shared" si="1"/>
        <v>6.6748617112193022E-4</v>
      </c>
      <c r="F68" s="19"/>
      <c r="G68" s="20">
        <v>2005</v>
      </c>
      <c r="H68" s="41" t="s">
        <v>135</v>
      </c>
      <c r="I68" s="21" t="s">
        <v>136</v>
      </c>
    </row>
    <row r="69" spans="1:9" ht="78.75" x14ac:dyDescent="0.2">
      <c r="A69" s="14">
        <v>63</v>
      </c>
      <c r="B69" s="15">
        <v>3934</v>
      </c>
      <c r="C69" s="16" t="s">
        <v>137</v>
      </c>
      <c r="D69" s="17">
        <v>173708384</v>
      </c>
      <c r="E69" s="18">
        <f t="shared" si="1"/>
        <v>6.6598110346885388E-4</v>
      </c>
      <c r="F69" s="19"/>
      <c r="G69" s="20">
        <v>3934</v>
      </c>
      <c r="H69" s="41" t="s">
        <v>137</v>
      </c>
      <c r="I69" s="21" t="s">
        <v>138</v>
      </c>
    </row>
    <row r="70" spans="1:9" ht="45" x14ac:dyDescent="0.2">
      <c r="A70" s="14">
        <v>64</v>
      </c>
      <c r="B70" s="15">
        <v>1307</v>
      </c>
      <c r="C70" s="16" t="s">
        <v>139</v>
      </c>
      <c r="D70" s="17">
        <v>171354779</v>
      </c>
      <c r="E70" s="18">
        <f t="shared" si="1"/>
        <v>6.569576100775975E-4</v>
      </c>
      <c r="F70" s="19"/>
      <c r="G70" s="20">
        <v>1307</v>
      </c>
      <c r="H70" s="41" t="s">
        <v>139</v>
      </c>
      <c r="I70" s="21" t="s">
        <v>140</v>
      </c>
    </row>
    <row r="71" spans="1:9" ht="54" x14ac:dyDescent="0.2">
      <c r="A71" s="14">
        <v>65</v>
      </c>
      <c r="B71" s="15">
        <v>2909</v>
      </c>
      <c r="C71" s="16" t="s">
        <v>141</v>
      </c>
      <c r="D71" s="17">
        <v>160369132</v>
      </c>
      <c r="E71" s="18">
        <f t="shared" ref="E71:E102" si="2">D71/$D$5</f>
        <v>6.1483970452285298E-4</v>
      </c>
      <c r="F71" s="19"/>
      <c r="G71" s="20">
        <v>2909</v>
      </c>
      <c r="H71" s="41" t="s">
        <v>141</v>
      </c>
      <c r="I71" s="21" t="s">
        <v>142</v>
      </c>
    </row>
    <row r="72" spans="1:9" ht="22.5" x14ac:dyDescent="0.2">
      <c r="A72" s="14">
        <v>66</v>
      </c>
      <c r="B72" s="22">
        <v>1730</v>
      </c>
      <c r="C72" s="23" t="s">
        <v>143</v>
      </c>
      <c r="D72" s="17">
        <v>158646384</v>
      </c>
      <c r="E72" s="18">
        <f t="shared" si="2"/>
        <v>6.0823485570888464E-4</v>
      </c>
      <c r="F72" s="19"/>
      <c r="G72" s="24">
        <v>1730</v>
      </c>
      <c r="H72" s="42" t="s">
        <v>143</v>
      </c>
      <c r="I72" s="25" t="s">
        <v>144</v>
      </c>
    </row>
    <row r="73" spans="1:9" ht="67.5" x14ac:dyDescent="0.2">
      <c r="A73" s="14">
        <v>67</v>
      </c>
      <c r="B73" s="15">
        <v>5113</v>
      </c>
      <c r="C73" s="16" t="s">
        <v>145</v>
      </c>
      <c r="D73" s="17">
        <v>154509020</v>
      </c>
      <c r="E73" s="18">
        <f t="shared" si="2"/>
        <v>5.9237260324459184E-4</v>
      </c>
      <c r="F73" s="19"/>
      <c r="G73" s="20">
        <v>5113</v>
      </c>
      <c r="H73" s="43" t="s">
        <v>145</v>
      </c>
      <c r="I73" s="29" t="s">
        <v>146</v>
      </c>
    </row>
    <row r="74" spans="1:9" ht="33.75" x14ac:dyDescent="0.2">
      <c r="A74" s="14">
        <v>68</v>
      </c>
      <c r="B74" s="15">
        <v>1724</v>
      </c>
      <c r="C74" s="16" t="s">
        <v>147</v>
      </c>
      <c r="D74" s="17">
        <v>154087768</v>
      </c>
      <c r="E74" s="18">
        <f t="shared" si="2"/>
        <v>5.9075756391638963E-4</v>
      </c>
      <c r="F74" s="19"/>
      <c r="G74" s="20">
        <v>1724</v>
      </c>
      <c r="H74" s="41" t="s">
        <v>147</v>
      </c>
      <c r="I74" s="21" t="s">
        <v>148</v>
      </c>
    </row>
    <row r="75" spans="1:9" ht="27" x14ac:dyDescent="0.2">
      <c r="A75" s="14">
        <v>69</v>
      </c>
      <c r="B75" s="15">
        <v>1206</v>
      </c>
      <c r="C75" s="16" t="s">
        <v>149</v>
      </c>
      <c r="D75" s="17">
        <v>146740605</v>
      </c>
      <c r="E75" s="18">
        <f t="shared" si="2"/>
        <v>5.6258925327166249E-4</v>
      </c>
      <c r="F75" s="19"/>
      <c r="G75" s="20">
        <v>1206</v>
      </c>
      <c r="H75" s="41" t="s">
        <v>149</v>
      </c>
      <c r="I75" s="21" t="s">
        <v>150</v>
      </c>
    </row>
    <row r="76" spans="1:9" ht="78.75" x14ac:dyDescent="0.2">
      <c r="A76" s="14">
        <v>70</v>
      </c>
      <c r="B76" s="15">
        <v>3519</v>
      </c>
      <c r="C76" s="16" t="s">
        <v>151</v>
      </c>
      <c r="D76" s="17">
        <v>146145477</v>
      </c>
      <c r="E76" s="18">
        <f t="shared" si="2"/>
        <v>5.6030759021649754E-4</v>
      </c>
      <c r="F76" s="19"/>
      <c r="G76" s="20">
        <v>3519</v>
      </c>
      <c r="H76" s="41" t="s">
        <v>151</v>
      </c>
      <c r="I76" s="21" t="s">
        <v>152</v>
      </c>
    </row>
    <row r="77" spans="1:9" ht="78.75" x14ac:dyDescent="0.2">
      <c r="A77" s="14">
        <v>71</v>
      </c>
      <c r="B77" s="22">
        <v>1201</v>
      </c>
      <c r="C77" s="23" t="s">
        <v>153</v>
      </c>
      <c r="D77" s="17">
        <v>140673881</v>
      </c>
      <c r="E77" s="18">
        <f t="shared" si="2"/>
        <v>5.3933002161614852E-4</v>
      </c>
      <c r="F77" s="19"/>
      <c r="G77" s="24">
        <v>1201</v>
      </c>
      <c r="H77" s="42" t="s">
        <v>153</v>
      </c>
      <c r="I77" s="25" t="s">
        <v>154</v>
      </c>
    </row>
    <row r="78" spans="1:9" ht="56.25" x14ac:dyDescent="0.2">
      <c r="A78" s="14">
        <v>72</v>
      </c>
      <c r="B78" s="15">
        <v>1015</v>
      </c>
      <c r="C78" s="16" t="s">
        <v>155</v>
      </c>
      <c r="D78" s="17">
        <v>140521081</v>
      </c>
      <c r="E78" s="18">
        <f t="shared" si="2"/>
        <v>5.3874420122989686E-4</v>
      </c>
      <c r="F78" s="19"/>
      <c r="G78" s="20">
        <v>1015</v>
      </c>
      <c r="H78" s="41" t="s">
        <v>155</v>
      </c>
      <c r="I78" s="21" t="s">
        <v>156</v>
      </c>
    </row>
    <row r="79" spans="1:9" ht="56.25" x14ac:dyDescent="0.2">
      <c r="A79" s="14">
        <v>73</v>
      </c>
      <c r="B79" s="15">
        <v>2302</v>
      </c>
      <c r="C79" s="16" t="s">
        <v>157</v>
      </c>
      <c r="D79" s="17">
        <v>116888093</v>
      </c>
      <c r="E79" s="18">
        <f t="shared" si="2"/>
        <v>4.4813761642333862E-4</v>
      </c>
      <c r="F79" s="19"/>
      <c r="G79" s="20">
        <v>2302</v>
      </c>
      <c r="H79" s="41" t="s">
        <v>157</v>
      </c>
      <c r="I79" s="21" t="s">
        <v>158</v>
      </c>
    </row>
    <row r="80" spans="1:9" ht="78.75" x14ac:dyDescent="0.2">
      <c r="A80" s="14">
        <v>74</v>
      </c>
      <c r="B80" s="15">
        <v>1311</v>
      </c>
      <c r="C80" s="16" t="s">
        <v>159</v>
      </c>
      <c r="D80" s="17">
        <v>114664167</v>
      </c>
      <c r="E80" s="18">
        <f t="shared" si="2"/>
        <v>4.3961129974588297E-4</v>
      </c>
      <c r="F80" s="19"/>
      <c r="G80" s="20">
        <v>1311</v>
      </c>
      <c r="H80" s="41" t="s">
        <v>159</v>
      </c>
      <c r="I80" s="21" t="s">
        <v>160</v>
      </c>
    </row>
    <row r="81" spans="1:9" ht="45" x14ac:dyDescent="0.2">
      <c r="A81" s="14">
        <v>75</v>
      </c>
      <c r="B81" s="15">
        <v>2927</v>
      </c>
      <c r="C81" s="16" t="s">
        <v>161</v>
      </c>
      <c r="D81" s="17">
        <v>114493380</v>
      </c>
      <c r="E81" s="18">
        <f t="shared" si="2"/>
        <v>4.3895651894544597E-4</v>
      </c>
      <c r="F81" s="19"/>
      <c r="G81" s="20">
        <v>2927</v>
      </c>
      <c r="H81" s="41" t="s">
        <v>161</v>
      </c>
      <c r="I81" s="21" t="s">
        <v>162</v>
      </c>
    </row>
    <row r="82" spans="1:9" ht="67.5" x14ac:dyDescent="0.2">
      <c r="A82" s="14">
        <v>76</v>
      </c>
      <c r="B82" s="15">
        <v>4109</v>
      </c>
      <c r="C82" s="16" t="s">
        <v>163</v>
      </c>
      <c r="D82" s="17">
        <v>107577076</v>
      </c>
      <c r="E82" s="18">
        <f t="shared" si="2"/>
        <v>4.1244007993553581E-4</v>
      </c>
      <c r="F82" s="19"/>
      <c r="G82" s="20">
        <v>4109</v>
      </c>
      <c r="H82" s="41" t="s">
        <v>163</v>
      </c>
      <c r="I82" s="21" t="s">
        <v>164</v>
      </c>
    </row>
    <row r="83" spans="1:9" ht="78.75" x14ac:dyDescent="0.2">
      <c r="A83" s="14">
        <v>77</v>
      </c>
      <c r="B83" s="15">
        <v>1214</v>
      </c>
      <c r="C83" s="16" t="s">
        <v>165</v>
      </c>
      <c r="D83" s="17">
        <v>106478759</v>
      </c>
      <c r="E83" s="18">
        <f t="shared" si="2"/>
        <v>4.0822923903784721E-4</v>
      </c>
      <c r="F83" s="19"/>
      <c r="G83" s="20">
        <v>1214</v>
      </c>
      <c r="H83" s="41" t="s">
        <v>165</v>
      </c>
      <c r="I83" s="21" t="s">
        <v>166</v>
      </c>
    </row>
    <row r="84" spans="1:9" ht="45" x14ac:dyDescent="0.2">
      <c r="A84" s="14">
        <v>78</v>
      </c>
      <c r="B84" s="15">
        <v>5114</v>
      </c>
      <c r="C84" s="16" t="s">
        <v>167</v>
      </c>
      <c r="D84" s="17">
        <v>102474228</v>
      </c>
      <c r="E84" s="18">
        <f t="shared" si="2"/>
        <v>3.9287625541757913E-4</v>
      </c>
      <c r="F84" s="19"/>
      <c r="G84" s="20">
        <v>5114</v>
      </c>
      <c r="H84" s="43" t="s">
        <v>167</v>
      </c>
      <c r="I84" s="29" t="s">
        <v>168</v>
      </c>
    </row>
    <row r="85" spans="1:9" ht="67.5" x14ac:dyDescent="0.2">
      <c r="A85" s="14">
        <v>79</v>
      </c>
      <c r="B85" s="15">
        <v>1711</v>
      </c>
      <c r="C85" s="16" t="s">
        <v>169</v>
      </c>
      <c r="D85" s="17">
        <v>100012877</v>
      </c>
      <c r="E85" s="18">
        <f t="shared" si="2"/>
        <v>3.8343967430814829E-4</v>
      </c>
      <c r="F85" s="19"/>
      <c r="G85" s="20">
        <v>1711</v>
      </c>
      <c r="H85" s="41" t="s">
        <v>169</v>
      </c>
      <c r="I85" s="21" t="s">
        <v>170</v>
      </c>
    </row>
    <row r="86" spans="1:9" ht="56.25" x14ac:dyDescent="0.2">
      <c r="A86" s="14">
        <v>80</v>
      </c>
      <c r="B86" s="15">
        <v>3814</v>
      </c>
      <c r="C86" s="16" t="s">
        <v>171</v>
      </c>
      <c r="D86" s="17">
        <v>89080860</v>
      </c>
      <c r="E86" s="18">
        <f t="shared" si="2"/>
        <v>3.4152738097404951E-4</v>
      </c>
      <c r="F86" s="19"/>
      <c r="G86" s="30">
        <v>3814</v>
      </c>
      <c r="H86" s="44" t="s">
        <v>171</v>
      </c>
      <c r="I86" s="31" t="s">
        <v>172</v>
      </c>
    </row>
    <row r="87" spans="1:9" ht="45" x14ac:dyDescent="0.2">
      <c r="A87" s="14">
        <v>81</v>
      </c>
      <c r="B87" s="15">
        <v>1811</v>
      </c>
      <c r="C87" s="16" t="s">
        <v>173</v>
      </c>
      <c r="D87" s="17">
        <v>86924469</v>
      </c>
      <c r="E87" s="18">
        <f t="shared" si="2"/>
        <v>3.3325998693916915E-4</v>
      </c>
      <c r="F87" s="19"/>
      <c r="G87" s="30">
        <v>1811</v>
      </c>
      <c r="H87" s="44" t="s">
        <v>173</v>
      </c>
      <c r="I87" s="31" t="s">
        <v>174</v>
      </c>
    </row>
    <row r="88" spans="1:9" ht="78.75" x14ac:dyDescent="0.2">
      <c r="A88" s="14">
        <v>82</v>
      </c>
      <c r="B88" s="15">
        <v>3932</v>
      </c>
      <c r="C88" s="16" t="s">
        <v>175</v>
      </c>
      <c r="D88" s="17">
        <v>84444867</v>
      </c>
      <c r="E88" s="18">
        <f t="shared" si="2"/>
        <v>3.2375343326514742E-4</v>
      </c>
      <c r="F88" s="19"/>
      <c r="G88" s="20">
        <v>3932</v>
      </c>
      <c r="H88" s="41" t="s">
        <v>175</v>
      </c>
      <c r="I88" s="21" t="s">
        <v>176</v>
      </c>
    </row>
    <row r="89" spans="1:9" ht="78.75" x14ac:dyDescent="0.2">
      <c r="A89" s="14">
        <v>83</v>
      </c>
      <c r="B89" s="15">
        <v>1218</v>
      </c>
      <c r="C89" s="16" t="s">
        <v>177</v>
      </c>
      <c r="D89" s="17">
        <v>81876886</v>
      </c>
      <c r="E89" s="18">
        <f t="shared" si="2"/>
        <v>3.139080430733473E-4</v>
      </c>
      <c r="F89" s="19"/>
      <c r="G89" s="20">
        <v>1218</v>
      </c>
      <c r="H89" s="41" t="s">
        <v>177</v>
      </c>
      <c r="I89" s="21" t="s">
        <v>178</v>
      </c>
    </row>
    <row r="90" spans="1:9" ht="33.75" x14ac:dyDescent="0.2">
      <c r="A90" s="14">
        <v>84</v>
      </c>
      <c r="B90" s="15">
        <v>2825</v>
      </c>
      <c r="C90" s="16" t="s">
        <v>180</v>
      </c>
      <c r="D90" s="17">
        <v>76935939</v>
      </c>
      <c r="E90" s="18">
        <f t="shared" si="2"/>
        <v>2.9496493129331296E-4</v>
      </c>
      <c r="F90" s="19"/>
      <c r="G90" s="20">
        <v>2825</v>
      </c>
      <c r="H90" s="41" t="s">
        <v>180</v>
      </c>
      <c r="I90" s="21" t="s">
        <v>181</v>
      </c>
    </row>
    <row r="91" spans="1:9" ht="33.75" x14ac:dyDescent="0.2">
      <c r="A91" s="14">
        <v>85</v>
      </c>
      <c r="B91" s="15">
        <v>1731</v>
      </c>
      <c r="C91" s="16" t="s">
        <v>182</v>
      </c>
      <c r="D91" s="17">
        <v>75825059</v>
      </c>
      <c r="E91" s="18">
        <f t="shared" si="2"/>
        <v>2.9070592507158979E-4</v>
      </c>
      <c r="F91" s="19"/>
      <c r="G91" s="20">
        <v>1731</v>
      </c>
      <c r="H91" s="41" t="s">
        <v>182</v>
      </c>
      <c r="I91" s="21" t="s">
        <v>183</v>
      </c>
    </row>
    <row r="92" spans="1:9" ht="33.75" x14ac:dyDescent="0.2">
      <c r="A92" s="14">
        <v>86</v>
      </c>
      <c r="B92" s="15">
        <v>1607</v>
      </c>
      <c r="C92" s="16" t="s">
        <v>184</v>
      </c>
      <c r="D92" s="17">
        <v>74479867</v>
      </c>
      <c r="E92" s="18">
        <f t="shared" si="2"/>
        <v>2.8554858935809038E-4</v>
      </c>
      <c r="F92" s="19"/>
      <c r="G92" s="20">
        <v>1607</v>
      </c>
      <c r="H92" s="41" t="s">
        <v>184</v>
      </c>
      <c r="I92" s="21" t="s">
        <v>185</v>
      </c>
    </row>
    <row r="93" spans="1:9" ht="45" x14ac:dyDescent="0.2">
      <c r="A93" s="14">
        <v>87</v>
      </c>
      <c r="B93" s="15">
        <v>2829</v>
      </c>
      <c r="C93" s="16" t="s">
        <v>187</v>
      </c>
      <c r="D93" s="17">
        <v>73738523</v>
      </c>
      <c r="E93" s="18">
        <f t="shared" si="2"/>
        <v>2.8270634833436398E-4</v>
      </c>
      <c r="F93" s="19"/>
      <c r="G93" s="20">
        <v>2829</v>
      </c>
      <c r="H93" s="41" t="s">
        <v>187</v>
      </c>
      <c r="I93" s="21" t="s">
        <v>188</v>
      </c>
    </row>
    <row r="94" spans="1:9" ht="33.75" x14ac:dyDescent="0.2">
      <c r="A94" s="14">
        <v>88</v>
      </c>
      <c r="B94" s="15">
        <v>1213</v>
      </c>
      <c r="C94" s="16" t="s">
        <v>189</v>
      </c>
      <c r="D94" s="17">
        <v>72759549</v>
      </c>
      <c r="E94" s="18">
        <f t="shared" si="2"/>
        <v>2.7895305692853689E-4</v>
      </c>
      <c r="F94" s="19"/>
      <c r="G94" s="20">
        <v>1213</v>
      </c>
      <c r="H94" s="41" t="s">
        <v>189</v>
      </c>
      <c r="I94" s="21" t="s">
        <v>190</v>
      </c>
    </row>
    <row r="95" spans="1:9" ht="33.75" x14ac:dyDescent="0.2">
      <c r="A95" s="14">
        <v>89</v>
      </c>
      <c r="B95" s="15">
        <v>2617</v>
      </c>
      <c r="C95" s="16" t="s">
        <v>191</v>
      </c>
      <c r="D95" s="17">
        <v>72045940</v>
      </c>
      <c r="E95" s="18">
        <f t="shared" si="2"/>
        <v>2.7621714920594067E-4</v>
      </c>
      <c r="F95" s="19"/>
      <c r="G95" s="20">
        <v>2617</v>
      </c>
      <c r="H95" s="41" t="s">
        <v>191</v>
      </c>
      <c r="I95" s="21" t="s">
        <v>192</v>
      </c>
    </row>
    <row r="96" spans="1:9" ht="78.75" x14ac:dyDescent="0.2">
      <c r="A96" s="14">
        <v>90</v>
      </c>
      <c r="B96" s="15">
        <v>600</v>
      </c>
      <c r="C96" s="16" t="s">
        <v>193</v>
      </c>
      <c r="D96" s="17">
        <v>71785581</v>
      </c>
      <c r="E96" s="18">
        <f t="shared" si="2"/>
        <v>2.7521895804138497E-4</v>
      </c>
      <c r="F96" s="19"/>
      <c r="G96" s="20">
        <v>600</v>
      </c>
      <c r="H96" s="41" t="s">
        <v>193</v>
      </c>
      <c r="I96" s="21" t="s">
        <v>194</v>
      </c>
    </row>
    <row r="97" spans="1:9" ht="22.5" x14ac:dyDescent="0.2">
      <c r="A97" s="14">
        <v>91</v>
      </c>
      <c r="B97" s="15">
        <v>4004</v>
      </c>
      <c r="C97" s="16" t="s">
        <v>195</v>
      </c>
      <c r="D97" s="17">
        <v>62750549</v>
      </c>
      <c r="E97" s="18">
        <f t="shared" si="2"/>
        <v>2.4057952128721884E-4</v>
      </c>
      <c r="F97" s="19"/>
      <c r="G97" s="20">
        <v>4004</v>
      </c>
      <c r="H97" s="41" t="s">
        <v>195</v>
      </c>
      <c r="I97" s="21" t="s">
        <v>196</v>
      </c>
    </row>
    <row r="98" spans="1:9" ht="67.5" x14ac:dyDescent="0.2">
      <c r="A98" s="14">
        <v>92</v>
      </c>
      <c r="B98" s="15">
        <v>944</v>
      </c>
      <c r="C98" s="16" t="s">
        <v>197</v>
      </c>
      <c r="D98" s="17">
        <v>57774972</v>
      </c>
      <c r="E98" s="18">
        <f t="shared" si="2"/>
        <v>2.2150364144451505E-4</v>
      </c>
      <c r="F98" s="19"/>
      <c r="G98" s="20">
        <v>944</v>
      </c>
      <c r="H98" s="41" t="s">
        <v>197</v>
      </c>
      <c r="I98" s="21" t="s">
        <v>198</v>
      </c>
    </row>
    <row r="99" spans="1:9" ht="54" x14ac:dyDescent="0.2">
      <c r="A99" s="14">
        <v>93</v>
      </c>
      <c r="B99" s="15">
        <v>2003</v>
      </c>
      <c r="C99" s="16" t="s">
        <v>199</v>
      </c>
      <c r="D99" s="17">
        <v>57407113</v>
      </c>
      <c r="E99" s="18">
        <f t="shared" si="2"/>
        <v>2.200933057019354E-4</v>
      </c>
      <c r="F99" s="19"/>
      <c r="G99" s="20">
        <v>2003</v>
      </c>
      <c r="H99" s="41" t="s">
        <v>199</v>
      </c>
      <c r="I99" s="21" t="s">
        <v>200</v>
      </c>
    </row>
    <row r="100" spans="1:9" ht="33.75" x14ac:dyDescent="0.2">
      <c r="A100" s="14">
        <v>94</v>
      </c>
      <c r="B100" s="15">
        <v>9999</v>
      </c>
      <c r="C100" s="16" t="s">
        <v>201</v>
      </c>
      <c r="D100" s="17">
        <v>50000000</v>
      </c>
      <c r="E100" s="18">
        <f t="shared" si="2"/>
        <v>1.916951525692778E-4</v>
      </c>
      <c r="F100" s="19"/>
      <c r="G100" s="20">
        <v>9999</v>
      </c>
      <c r="H100" s="43" t="s">
        <v>201</v>
      </c>
      <c r="I100" s="29" t="s">
        <v>202</v>
      </c>
    </row>
    <row r="101" spans="1:9" ht="45" x14ac:dyDescent="0.2">
      <c r="A101" s="14">
        <v>95</v>
      </c>
      <c r="B101" s="15">
        <v>2917</v>
      </c>
      <c r="C101" s="16" t="s">
        <v>203</v>
      </c>
      <c r="D101" s="17">
        <v>49143463</v>
      </c>
      <c r="E101" s="18">
        <f t="shared" si="2"/>
        <v>1.8841127275135317E-4</v>
      </c>
      <c r="F101" s="19"/>
      <c r="G101" s="20">
        <v>2917</v>
      </c>
      <c r="H101" s="41" t="s">
        <v>203</v>
      </c>
      <c r="I101" s="21" t="s">
        <v>204</v>
      </c>
    </row>
    <row r="102" spans="1:9" ht="67.5" x14ac:dyDescent="0.2">
      <c r="A102" s="14">
        <v>96</v>
      </c>
      <c r="B102" s="15">
        <v>2511</v>
      </c>
      <c r="C102" s="16" t="s">
        <v>205</v>
      </c>
      <c r="D102" s="17">
        <v>48452254</v>
      </c>
      <c r="E102" s="18">
        <f t="shared" si="2"/>
        <v>1.8576124445710801E-4</v>
      </c>
      <c r="F102" s="19"/>
      <c r="G102" s="20">
        <v>2511</v>
      </c>
      <c r="H102" s="41" t="s">
        <v>205</v>
      </c>
      <c r="I102" s="21" t="s">
        <v>206</v>
      </c>
    </row>
    <row r="103" spans="1:9" ht="78.75" x14ac:dyDescent="0.2">
      <c r="A103" s="14">
        <v>97</v>
      </c>
      <c r="B103" s="15">
        <v>805</v>
      </c>
      <c r="C103" s="16" t="s">
        <v>207</v>
      </c>
      <c r="D103" s="17">
        <v>48022100</v>
      </c>
      <c r="E103" s="18">
        <f t="shared" ref="E103:E129" si="3">D103/$D$5</f>
        <v>1.8411207572394231E-4</v>
      </c>
      <c r="F103" s="19"/>
      <c r="G103" s="20">
        <v>805</v>
      </c>
      <c r="H103" s="41" t="s">
        <v>207</v>
      </c>
      <c r="I103" s="21" t="s">
        <v>208</v>
      </c>
    </row>
    <row r="104" spans="1:9" ht="56.25" x14ac:dyDescent="0.2">
      <c r="A104" s="14">
        <v>98</v>
      </c>
      <c r="B104" s="15">
        <v>4700</v>
      </c>
      <c r="C104" s="16" t="s">
        <v>209</v>
      </c>
      <c r="D104" s="17">
        <v>47338796</v>
      </c>
      <c r="E104" s="18">
        <f t="shared" si="3"/>
        <v>1.8149235443331834E-4</v>
      </c>
      <c r="F104" s="19"/>
      <c r="G104" s="20">
        <v>4700</v>
      </c>
      <c r="H104" s="41" t="s">
        <v>209</v>
      </c>
      <c r="I104" s="29" t="s">
        <v>210</v>
      </c>
    </row>
    <row r="105" spans="1:9" ht="45" x14ac:dyDescent="0.2">
      <c r="A105" s="14">
        <v>99</v>
      </c>
      <c r="B105" s="15">
        <v>2830</v>
      </c>
      <c r="C105" s="16" t="s">
        <v>211</v>
      </c>
      <c r="D105" s="17">
        <v>46221387</v>
      </c>
      <c r="E105" s="18">
        <f t="shared" si="3"/>
        <v>1.7720831665857267E-4</v>
      </c>
      <c r="F105" s="19"/>
      <c r="G105" s="20">
        <v>2830</v>
      </c>
      <c r="H105" s="41" t="s">
        <v>211</v>
      </c>
      <c r="I105" s="21" t="s">
        <v>212</v>
      </c>
    </row>
    <row r="106" spans="1:9" ht="90" x14ac:dyDescent="0.2">
      <c r="A106" s="14">
        <v>100</v>
      </c>
      <c r="B106" s="15">
        <v>2508</v>
      </c>
      <c r="C106" s="16" t="s">
        <v>213</v>
      </c>
      <c r="D106" s="17">
        <v>34614443</v>
      </c>
      <c r="E106" s="18">
        <f t="shared" si="3"/>
        <v>1.327084186397114E-4</v>
      </c>
      <c r="F106" s="19"/>
      <c r="G106" s="20">
        <v>2508</v>
      </c>
      <c r="H106" s="41" t="s">
        <v>213</v>
      </c>
      <c r="I106" s="21" t="s">
        <v>214</v>
      </c>
    </row>
    <row r="107" spans="1:9" ht="22.5" x14ac:dyDescent="0.2">
      <c r="A107" s="14">
        <v>101</v>
      </c>
      <c r="B107" s="15">
        <v>5001</v>
      </c>
      <c r="C107" s="16" t="s">
        <v>215</v>
      </c>
      <c r="D107" s="17">
        <v>34099674</v>
      </c>
      <c r="E107" s="18">
        <f t="shared" si="3"/>
        <v>1.3073484419985271E-4</v>
      </c>
      <c r="F107" s="19"/>
      <c r="G107" s="20">
        <v>5001</v>
      </c>
      <c r="H107" s="41" t="s">
        <v>215</v>
      </c>
      <c r="I107" s="29" t="s">
        <v>216</v>
      </c>
    </row>
    <row r="108" spans="1:9" ht="78.75" x14ac:dyDescent="0.2">
      <c r="A108" s="14">
        <v>102</v>
      </c>
      <c r="B108" s="15">
        <v>2509</v>
      </c>
      <c r="C108" s="16" t="s">
        <v>218</v>
      </c>
      <c r="D108" s="17">
        <v>33914270</v>
      </c>
      <c r="E108" s="18">
        <f t="shared" si="3"/>
        <v>1.3002402323851361E-4</v>
      </c>
      <c r="F108" s="19"/>
      <c r="G108" s="20">
        <v>2509</v>
      </c>
      <c r="H108" s="41" t="s">
        <v>218</v>
      </c>
      <c r="I108" s="21" t="s">
        <v>219</v>
      </c>
    </row>
    <row r="109" spans="1:9" ht="56.25" x14ac:dyDescent="0.2">
      <c r="A109" s="14">
        <v>103</v>
      </c>
      <c r="B109" s="15">
        <v>5102</v>
      </c>
      <c r="C109" s="16" t="s">
        <v>220</v>
      </c>
      <c r="D109" s="17">
        <v>32711698</v>
      </c>
      <c r="E109" s="18">
        <f t="shared" si="3"/>
        <v>1.2541347877820279E-4</v>
      </c>
      <c r="F109" s="19"/>
      <c r="G109" s="30">
        <v>5102</v>
      </c>
      <c r="H109" s="44" t="s">
        <v>220</v>
      </c>
      <c r="I109" s="32" t="s">
        <v>221</v>
      </c>
    </row>
    <row r="110" spans="1:9" ht="45" x14ac:dyDescent="0.2">
      <c r="A110" s="14">
        <v>104</v>
      </c>
      <c r="B110" s="15">
        <v>3906</v>
      </c>
      <c r="C110" s="16" t="s">
        <v>222</v>
      </c>
      <c r="D110" s="17">
        <v>29606150</v>
      </c>
      <c r="E110" s="18">
        <f t="shared" si="3"/>
        <v>1.1350710882477848E-4</v>
      </c>
      <c r="F110" s="19"/>
      <c r="G110" s="20">
        <v>3906</v>
      </c>
      <c r="H110" s="41" t="s">
        <v>222</v>
      </c>
      <c r="I110" s="21" t="s">
        <v>223</v>
      </c>
    </row>
    <row r="111" spans="1:9" ht="45" x14ac:dyDescent="0.2">
      <c r="A111" s="14">
        <v>105</v>
      </c>
      <c r="B111" s="15">
        <v>1714</v>
      </c>
      <c r="C111" s="16" t="s">
        <v>225</v>
      </c>
      <c r="D111" s="17">
        <v>26960114</v>
      </c>
      <c r="E111" s="18">
        <f t="shared" si="3"/>
        <v>1.0336246333030245E-4</v>
      </c>
      <c r="F111" s="19"/>
      <c r="G111" s="20">
        <v>1714</v>
      </c>
      <c r="H111" s="41" t="s">
        <v>225</v>
      </c>
      <c r="I111" s="21" t="s">
        <v>226</v>
      </c>
    </row>
    <row r="112" spans="1:9" ht="22.5" x14ac:dyDescent="0.2">
      <c r="A112" s="14">
        <v>106</v>
      </c>
      <c r="B112" s="15">
        <v>4902</v>
      </c>
      <c r="C112" s="16" t="s">
        <v>227</v>
      </c>
      <c r="D112" s="17">
        <v>25000000</v>
      </c>
      <c r="E112" s="18">
        <f t="shared" si="3"/>
        <v>9.5847576284638898E-5</v>
      </c>
      <c r="F112" s="19"/>
      <c r="G112" s="20">
        <v>4902</v>
      </c>
      <c r="H112" s="41" t="s">
        <v>227</v>
      </c>
      <c r="I112" s="29" t="s">
        <v>228</v>
      </c>
    </row>
    <row r="113" spans="1:9" ht="78.75" x14ac:dyDescent="0.2">
      <c r="A113" s="14">
        <v>107</v>
      </c>
      <c r="B113" s="15">
        <v>2510</v>
      </c>
      <c r="C113" s="16" t="s">
        <v>229</v>
      </c>
      <c r="D113" s="17">
        <v>21746314</v>
      </c>
      <c r="E113" s="18">
        <f t="shared" si="3"/>
        <v>8.3373259600988427E-5</v>
      </c>
      <c r="F113" s="19"/>
      <c r="G113" s="20">
        <v>2510</v>
      </c>
      <c r="H113" s="41" t="s">
        <v>229</v>
      </c>
      <c r="I113" s="21" t="s">
        <v>230</v>
      </c>
    </row>
    <row r="114" spans="1:9" ht="90" x14ac:dyDescent="0.2">
      <c r="A114" s="14">
        <v>108</v>
      </c>
      <c r="B114" s="15">
        <v>1601</v>
      </c>
      <c r="C114" s="16" t="s">
        <v>231</v>
      </c>
      <c r="D114" s="17">
        <v>19464129</v>
      </c>
      <c r="E114" s="18">
        <f t="shared" si="3"/>
        <v>7.4623583565662082E-5</v>
      </c>
      <c r="F114" s="19"/>
      <c r="G114" s="20">
        <v>1601</v>
      </c>
      <c r="H114" s="41" t="s">
        <v>231</v>
      </c>
      <c r="I114" s="21" t="s">
        <v>232</v>
      </c>
    </row>
    <row r="115" spans="1:9" ht="33.75" x14ac:dyDescent="0.2">
      <c r="A115" s="14">
        <v>109</v>
      </c>
      <c r="B115" s="15">
        <v>1221</v>
      </c>
      <c r="C115" s="16" t="s">
        <v>234</v>
      </c>
      <c r="D115" s="17">
        <v>18912577</v>
      </c>
      <c r="E115" s="18">
        <f t="shared" si="3"/>
        <v>7.2508986669864278E-5</v>
      </c>
      <c r="F115" s="19"/>
      <c r="G115" s="20">
        <v>1221</v>
      </c>
      <c r="H115" s="41" t="s">
        <v>234</v>
      </c>
      <c r="I115" s="21" t="s">
        <v>235</v>
      </c>
    </row>
    <row r="116" spans="1:9" ht="56.25" x14ac:dyDescent="0.2">
      <c r="A116" s="14">
        <v>110</v>
      </c>
      <c r="B116" s="15">
        <v>3709</v>
      </c>
      <c r="C116" s="16" t="s">
        <v>236</v>
      </c>
      <c r="D116" s="17">
        <v>18857587</v>
      </c>
      <c r="E116" s="18">
        <f t="shared" si="3"/>
        <v>7.2298160341068593E-5</v>
      </c>
      <c r="F116" s="19"/>
      <c r="G116" s="20">
        <v>3709</v>
      </c>
      <c r="H116" s="41" t="s">
        <v>236</v>
      </c>
      <c r="I116" s="21" t="s">
        <v>237</v>
      </c>
    </row>
    <row r="117" spans="1:9" ht="45" x14ac:dyDescent="0.2">
      <c r="A117" s="14">
        <v>111</v>
      </c>
      <c r="B117" s="15">
        <v>5101</v>
      </c>
      <c r="C117" s="16" t="s">
        <v>238</v>
      </c>
      <c r="D117" s="17">
        <v>18093099</v>
      </c>
      <c r="E117" s="18">
        <f t="shared" si="3"/>
        <v>6.9367187465120943E-5</v>
      </c>
      <c r="G117" s="20">
        <v>5101</v>
      </c>
      <c r="H117" s="41" t="s">
        <v>238</v>
      </c>
      <c r="I117" s="29" t="s">
        <v>239</v>
      </c>
    </row>
    <row r="118" spans="1:9" ht="56.25" x14ac:dyDescent="0.2">
      <c r="A118" s="14">
        <v>112</v>
      </c>
      <c r="B118" s="15">
        <v>4903</v>
      </c>
      <c r="C118" s="16" t="s">
        <v>240</v>
      </c>
      <c r="D118" s="17">
        <v>15873114</v>
      </c>
      <c r="E118" s="18">
        <f t="shared" si="3"/>
        <v>6.0855980199590785E-5</v>
      </c>
      <c r="F118" s="19"/>
      <c r="G118" s="30">
        <v>4903</v>
      </c>
      <c r="H118" s="44" t="s">
        <v>240</v>
      </c>
      <c r="I118" s="32" t="s">
        <v>241</v>
      </c>
    </row>
    <row r="119" spans="1:9" ht="36" x14ac:dyDescent="0.2">
      <c r="A119" s="14">
        <v>113</v>
      </c>
      <c r="B119" s="15">
        <v>2507</v>
      </c>
      <c r="C119" s="16" t="s">
        <v>242</v>
      </c>
      <c r="D119" s="17">
        <v>15000000</v>
      </c>
      <c r="E119" s="18">
        <f t="shared" si="3"/>
        <v>5.7508545770783336E-5</v>
      </c>
      <c r="F119" s="19"/>
      <c r="G119" s="20">
        <v>2507</v>
      </c>
      <c r="H119" s="41" t="s">
        <v>242</v>
      </c>
      <c r="I119" s="21" t="s">
        <v>243</v>
      </c>
    </row>
    <row r="120" spans="1:9" ht="67.5" x14ac:dyDescent="0.2">
      <c r="A120" s="14">
        <v>114</v>
      </c>
      <c r="B120" s="15">
        <v>2308</v>
      </c>
      <c r="C120" s="16" t="s">
        <v>244</v>
      </c>
      <c r="D120" s="17">
        <v>11128507</v>
      </c>
      <c r="E120" s="18">
        <f t="shared" si="3"/>
        <v>4.266561694466552E-5</v>
      </c>
      <c r="F120" s="19"/>
      <c r="G120" s="30">
        <v>2308</v>
      </c>
      <c r="H120" s="44" t="s">
        <v>244</v>
      </c>
      <c r="I120" s="31" t="s">
        <v>245</v>
      </c>
    </row>
    <row r="121" spans="1:9" ht="45" x14ac:dyDescent="0.2">
      <c r="A121" s="14">
        <v>115</v>
      </c>
      <c r="B121" s="15">
        <v>5104</v>
      </c>
      <c r="C121" s="16" t="s">
        <v>246</v>
      </c>
      <c r="D121" s="17">
        <v>10082320</v>
      </c>
      <c r="E121" s="18">
        <f t="shared" si="3"/>
        <v>3.8654637413045617E-5</v>
      </c>
      <c r="F121" s="19"/>
      <c r="G121" s="20">
        <v>5104</v>
      </c>
      <c r="H121" s="43" t="s">
        <v>246</v>
      </c>
      <c r="I121" s="29" t="s">
        <v>247</v>
      </c>
    </row>
    <row r="122" spans="1:9" ht="67.5" x14ac:dyDescent="0.2">
      <c r="A122" s="14">
        <v>116</v>
      </c>
      <c r="B122" s="15">
        <v>2900</v>
      </c>
      <c r="C122" s="16" t="s">
        <v>248</v>
      </c>
      <c r="D122" s="17">
        <v>5974435</v>
      </c>
      <c r="E122" s="18">
        <f t="shared" si="3"/>
        <v>2.2905404576804663E-5</v>
      </c>
      <c r="F122" s="19"/>
      <c r="G122" s="20">
        <v>2900</v>
      </c>
      <c r="H122" s="41" t="s">
        <v>248</v>
      </c>
      <c r="I122" s="21" t="s">
        <v>249</v>
      </c>
    </row>
    <row r="123" spans="1:9" ht="67.5" x14ac:dyDescent="0.2">
      <c r="A123" s="14">
        <v>117</v>
      </c>
      <c r="B123" s="15">
        <v>1308</v>
      </c>
      <c r="C123" s="16" t="s">
        <v>250</v>
      </c>
      <c r="D123" s="17">
        <v>5624022</v>
      </c>
      <c r="E123" s="18">
        <f t="shared" si="3"/>
        <v>2.1561955106859496E-5</v>
      </c>
      <c r="F123" s="19"/>
      <c r="G123" s="20">
        <v>1308</v>
      </c>
      <c r="H123" s="41" t="s">
        <v>250</v>
      </c>
      <c r="I123" s="21" t="s">
        <v>251</v>
      </c>
    </row>
    <row r="124" spans="1:9" ht="78.75" x14ac:dyDescent="0.2">
      <c r="A124" s="14">
        <v>118</v>
      </c>
      <c r="B124" s="15">
        <v>2916</v>
      </c>
      <c r="C124" s="16" t="s">
        <v>252</v>
      </c>
      <c r="D124" s="17">
        <v>5047444</v>
      </c>
      <c r="E124" s="18">
        <f t="shared" si="3"/>
        <v>1.9351410953297716E-5</v>
      </c>
      <c r="F124" s="19"/>
      <c r="G124" s="20">
        <v>2916</v>
      </c>
      <c r="H124" s="41" t="s">
        <v>252</v>
      </c>
      <c r="I124" s="21" t="s">
        <v>253</v>
      </c>
    </row>
    <row r="125" spans="1:9" ht="45" x14ac:dyDescent="0.2">
      <c r="A125" s="14">
        <v>119</v>
      </c>
      <c r="B125" s="15">
        <v>2619</v>
      </c>
      <c r="C125" s="16" t="s">
        <v>254</v>
      </c>
      <c r="D125" s="17">
        <v>1245062</v>
      </c>
      <c r="E125" s="18">
        <f t="shared" si="3"/>
        <v>4.7734470009642032E-6</v>
      </c>
      <c r="F125" s="19"/>
      <c r="G125" s="20">
        <v>2619</v>
      </c>
      <c r="H125" s="41" t="s">
        <v>254</v>
      </c>
      <c r="I125" s="21" t="s">
        <v>255</v>
      </c>
    </row>
    <row r="126" spans="1:9" ht="45" x14ac:dyDescent="0.2">
      <c r="A126" s="14">
        <v>120</v>
      </c>
      <c r="B126" s="15">
        <v>933</v>
      </c>
      <c r="C126" s="16" t="s">
        <v>256</v>
      </c>
      <c r="D126" s="17">
        <v>1162003</v>
      </c>
      <c r="E126" s="18">
        <f t="shared" si="3"/>
        <v>4.45500684741917E-6</v>
      </c>
      <c r="F126" s="19"/>
      <c r="G126" s="30">
        <v>933</v>
      </c>
      <c r="H126" s="44" t="s">
        <v>256</v>
      </c>
      <c r="I126" s="31" t="s">
        <v>257</v>
      </c>
    </row>
    <row r="127" spans="1:9" ht="45" x14ac:dyDescent="0.2">
      <c r="A127" s="14">
        <v>121</v>
      </c>
      <c r="B127" s="15">
        <v>5115</v>
      </c>
      <c r="C127" s="16" t="s">
        <v>258</v>
      </c>
      <c r="D127" s="17">
        <v>453262</v>
      </c>
      <c r="E127" s="18">
        <f t="shared" si="3"/>
        <v>1.7377625648771198E-6</v>
      </c>
      <c r="F127" s="19"/>
      <c r="G127" s="20">
        <v>5115</v>
      </c>
      <c r="H127" s="43" t="s">
        <v>258</v>
      </c>
      <c r="I127" s="29" t="s">
        <v>259</v>
      </c>
    </row>
    <row r="128" spans="1:9" ht="33.75" x14ac:dyDescent="0.2">
      <c r="A128" s="14">
        <v>122</v>
      </c>
      <c r="B128" s="15">
        <v>1215</v>
      </c>
      <c r="C128" s="16" t="s">
        <v>260</v>
      </c>
      <c r="D128" s="17">
        <v>223243</v>
      </c>
      <c r="E128" s="18">
        <f t="shared" si="3"/>
        <v>8.5589201890046557E-7</v>
      </c>
      <c r="F128" s="19"/>
      <c r="G128" s="20">
        <v>1215</v>
      </c>
      <c r="H128" s="41" t="s">
        <v>260</v>
      </c>
      <c r="I128" s="21" t="s">
        <v>261</v>
      </c>
    </row>
    <row r="129" spans="1:9" ht="56.25" x14ac:dyDescent="0.2">
      <c r="A129" s="14">
        <v>123</v>
      </c>
      <c r="B129" s="15">
        <v>5116</v>
      </c>
      <c r="C129" s="16" t="s">
        <v>263</v>
      </c>
      <c r="D129" s="17">
        <v>42500</v>
      </c>
      <c r="E129" s="18">
        <f t="shared" si="3"/>
        <v>1.6294087968388613E-7</v>
      </c>
      <c r="F129" s="19"/>
      <c r="G129" s="20">
        <v>5116</v>
      </c>
      <c r="H129" s="43" t="s">
        <v>263</v>
      </c>
      <c r="I129" s="29" t="s">
        <v>264</v>
      </c>
    </row>
    <row r="130" spans="1:9" ht="33.75" x14ac:dyDescent="0.2">
      <c r="A130" s="14">
        <v>124</v>
      </c>
      <c r="B130" s="33">
        <v>1608</v>
      </c>
      <c r="C130" s="34" t="s">
        <v>265</v>
      </c>
      <c r="D130" s="35" t="s">
        <v>266</v>
      </c>
      <c r="E130" s="36"/>
      <c r="F130" s="19"/>
      <c r="G130" s="20">
        <v>1608</v>
      </c>
      <c r="H130" s="41" t="s">
        <v>265</v>
      </c>
      <c r="I130" s="21" t="s">
        <v>267</v>
      </c>
    </row>
    <row r="131" spans="1:9" ht="36" x14ac:dyDescent="0.2">
      <c r="A131" s="14">
        <v>125</v>
      </c>
      <c r="B131" s="33">
        <v>2918</v>
      </c>
      <c r="C131" s="34" t="s">
        <v>268</v>
      </c>
      <c r="D131" s="35" t="s">
        <v>266</v>
      </c>
      <c r="E131" s="36"/>
      <c r="F131" s="19"/>
      <c r="G131" s="20">
        <v>2918</v>
      </c>
      <c r="H131" s="41" t="s">
        <v>268</v>
      </c>
      <c r="I131" s="21" t="s">
        <v>269</v>
      </c>
    </row>
    <row r="132" spans="1:9" ht="78.75" x14ac:dyDescent="0.2">
      <c r="A132" s="14">
        <v>126</v>
      </c>
      <c r="B132" s="33">
        <v>3933</v>
      </c>
      <c r="C132" s="34" t="s">
        <v>270</v>
      </c>
      <c r="D132" s="35" t="s">
        <v>266</v>
      </c>
      <c r="E132" s="36"/>
      <c r="F132" s="19"/>
      <c r="G132" s="20">
        <v>3933</v>
      </c>
      <c r="H132" s="41" t="s">
        <v>270</v>
      </c>
      <c r="I132" s="21" t="s">
        <v>271</v>
      </c>
    </row>
    <row r="133" spans="1:9" ht="27" x14ac:dyDescent="0.2">
      <c r="A133" s="14">
        <v>127</v>
      </c>
      <c r="B133" s="33">
        <v>4901</v>
      </c>
      <c r="C133" s="34" t="s">
        <v>272</v>
      </c>
      <c r="D133" s="35" t="s">
        <v>266</v>
      </c>
      <c r="E133" s="36"/>
      <c r="F133" s="19"/>
      <c r="G133" s="20">
        <v>4901</v>
      </c>
      <c r="H133" s="41" t="s">
        <v>272</v>
      </c>
      <c r="I133" s="29" t="s">
        <v>273</v>
      </c>
    </row>
    <row r="134" spans="1:9" ht="33.75" x14ac:dyDescent="0.2">
      <c r="A134" s="14">
        <v>128</v>
      </c>
      <c r="B134" s="33">
        <v>5107</v>
      </c>
      <c r="C134" s="34" t="s">
        <v>274</v>
      </c>
      <c r="D134" s="35" t="s">
        <v>266</v>
      </c>
      <c r="E134" s="36"/>
      <c r="F134" s="19"/>
      <c r="G134" s="20">
        <v>5107</v>
      </c>
      <c r="H134" s="43" t="s">
        <v>274</v>
      </c>
      <c r="I134" s="29" t="s">
        <v>275</v>
      </c>
    </row>
    <row r="135" spans="1:9" ht="45" x14ac:dyDescent="0.2">
      <c r="A135" s="14">
        <v>129</v>
      </c>
      <c r="B135" s="33">
        <v>5109</v>
      </c>
      <c r="C135" s="34" t="s">
        <v>276</v>
      </c>
      <c r="D135" s="35" t="s">
        <v>266</v>
      </c>
      <c r="E135" s="36"/>
      <c r="F135" s="19"/>
      <c r="G135" s="20">
        <v>5109</v>
      </c>
      <c r="H135" s="43" t="s">
        <v>276</v>
      </c>
      <c r="I135" s="29" t="s">
        <v>277</v>
      </c>
    </row>
    <row r="136" spans="1:9" x14ac:dyDescent="0.2">
      <c r="B136" s="12"/>
      <c r="C136" s="12"/>
      <c r="D136" s="13"/>
      <c r="F136" s="2" t="s">
        <v>278</v>
      </c>
    </row>
    <row r="137" spans="1:9" x14ac:dyDescent="0.2">
      <c r="B137" s="12"/>
      <c r="C137" s="12"/>
      <c r="D137" s="13"/>
    </row>
    <row r="138" spans="1:9" x14ac:dyDescent="0.2">
      <c r="B138" s="12"/>
      <c r="C138" s="12"/>
      <c r="D138" s="13"/>
    </row>
    <row r="139" spans="1:9" x14ac:dyDescent="0.2">
      <c r="B139" s="12"/>
      <c r="C139" s="12"/>
      <c r="D139" s="13"/>
    </row>
    <row r="140" spans="1:9" x14ac:dyDescent="0.2">
      <c r="B140" s="12"/>
      <c r="C140" s="12"/>
      <c r="D140" s="13"/>
    </row>
    <row r="141" spans="1:9" x14ac:dyDescent="0.2">
      <c r="B141" s="12"/>
      <c r="C141" s="12"/>
      <c r="D141" s="13"/>
    </row>
    <row r="142" spans="1:9" x14ac:dyDescent="0.2">
      <c r="B142" s="12"/>
      <c r="C142" s="12"/>
      <c r="D142" s="13"/>
    </row>
    <row r="143" spans="1:9" x14ac:dyDescent="0.2">
      <c r="B143" s="12"/>
      <c r="C143" s="12"/>
      <c r="D143" s="13"/>
    </row>
    <row r="144" spans="1:9" x14ac:dyDescent="0.2">
      <c r="B144" s="12"/>
      <c r="C144" s="12"/>
      <c r="D144" s="13"/>
    </row>
    <row r="145" spans="2:6" x14ac:dyDescent="0.2">
      <c r="B145" s="12"/>
      <c r="C145" s="12"/>
      <c r="D145" s="13"/>
    </row>
    <row r="146" spans="2:6" x14ac:dyDescent="0.2">
      <c r="B146" s="12"/>
      <c r="C146" s="12"/>
      <c r="D146" s="13"/>
    </row>
    <row r="147" spans="2:6" x14ac:dyDescent="0.2">
      <c r="B147" s="12"/>
      <c r="C147" s="12"/>
      <c r="D147" s="13"/>
    </row>
    <row r="148" spans="2:6" x14ac:dyDescent="0.2">
      <c r="B148" s="12"/>
      <c r="C148" s="12"/>
      <c r="D148" s="13"/>
    </row>
    <row r="149" spans="2:6" x14ac:dyDescent="0.2">
      <c r="B149" s="12"/>
      <c r="C149" s="12"/>
      <c r="D149" s="13"/>
    </row>
    <row r="150" spans="2:6" x14ac:dyDescent="0.2">
      <c r="B150" s="12"/>
      <c r="C150" s="12"/>
      <c r="D150" s="13"/>
    </row>
    <row r="151" spans="2:6" x14ac:dyDescent="0.2">
      <c r="B151" s="12"/>
      <c r="C151" s="12"/>
      <c r="D151" s="13"/>
    </row>
    <row r="152" spans="2:6" x14ac:dyDescent="0.2">
      <c r="B152" s="12"/>
      <c r="C152" s="12"/>
      <c r="D152" s="13"/>
    </row>
    <row r="153" spans="2:6" x14ac:dyDescent="0.2">
      <c r="B153" s="12"/>
      <c r="C153" s="12"/>
      <c r="D153" s="13"/>
    </row>
    <row r="154" spans="2:6" x14ac:dyDescent="0.2">
      <c r="B154" s="12"/>
      <c r="C154" s="12"/>
      <c r="D154" s="13"/>
    </row>
    <row r="155" spans="2:6" x14ac:dyDescent="0.2">
      <c r="B155" s="12"/>
      <c r="C155" s="12"/>
      <c r="D155" s="13"/>
    </row>
    <row r="156" spans="2:6" x14ac:dyDescent="0.2">
      <c r="B156" s="12"/>
      <c r="C156" s="12"/>
      <c r="D156" s="13"/>
      <c r="F156" s="2" t="s">
        <v>278</v>
      </c>
    </row>
    <row r="157" spans="2:6" x14ac:dyDescent="0.2">
      <c r="B157" s="12"/>
      <c r="C157" s="12"/>
      <c r="D157" s="13"/>
    </row>
    <row r="158" spans="2:6" x14ac:dyDescent="0.2">
      <c r="B158" s="12"/>
      <c r="C158" s="12"/>
      <c r="D158" s="13"/>
    </row>
    <row r="159" spans="2:6" x14ac:dyDescent="0.2">
      <c r="B159" s="12"/>
      <c r="C159" s="12"/>
      <c r="D159" s="13"/>
    </row>
    <row r="160" spans="2:6" x14ac:dyDescent="0.2">
      <c r="B160" s="12"/>
      <c r="C160" s="12"/>
      <c r="D160" s="13"/>
    </row>
    <row r="161" spans="2:4" x14ac:dyDescent="0.2">
      <c r="B161" s="12"/>
      <c r="C161" s="12"/>
      <c r="D161" s="13"/>
    </row>
    <row r="162" spans="2:4" x14ac:dyDescent="0.2">
      <c r="B162" s="12"/>
      <c r="C162" s="12"/>
      <c r="D162" s="13"/>
    </row>
    <row r="163" spans="2:4" x14ac:dyDescent="0.2">
      <c r="B163" s="12"/>
      <c r="C163" s="12"/>
      <c r="D163" s="13"/>
    </row>
    <row r="164" spans="2:4" x14ac:dyDescent="0.2">
      <c r="B164" s="12"/>
      <c r="C164" s="12"/>
      <c r="D164" s="13"/>
    </row>
    <row r="165" spans="2:4" x14ac:dyDescent="0.2">
      <c r="B165" s="12"/>
      <c r="C165" s="12"/>
      <c r="D165" s="13"/>
    </row>
    <row r="166" spans="2:4" x14ac:dyDescent="0.2">
      <c r="B166" s="12"/>
      <c r="C166" s="12"/>
      <c r="D166" s="13"/>
    </row>
    <row r="167" spans="2:4" x14ac:dyDescent="0.2">
      <c r="B167" s="12"/>
      <c r="C167" s="12"/>
      <c r="D167" s="13"/>
    </row>
    <row r="168" spans="2:4" x14ac:dyDescent="0.2">
      <c r="B168" s="12"/>
      <c r="C168" s="12"/>
      <c r="D168" s="13"/>
    </row>
    <row r="169" spans="2:4" x14ac:dyDescent="0.2">
      <c r="B169" s="12"/>
      <c r="C169" s="12"/>
      <c r="D169" s="13"/>
    </row>
    <row r="170" spans="2:4" x14ac:dyDescent="0.2">
      <c r="B170" s="12"/>
      <c r="C170" s="12"/>
      <c r="D170" s="13"/>
    </row>
    <row r="171" spans="2:4" x14ac:dyDescent="0.2">
      <c r="B171" s="12"/>
      <c r="C171" s="12"/>
      <c r="D171" s="13"/>
    </row>
    <row r="172" spans="2:4" x14ac:dyDescent="0.2">
      <c r="B172" s="12"/>
      <c r="C172" s="12"/>
      <c r="D172" s="13"/>
    </row>
    <row r="173" spans="2:4" x14ac:dyDescent="0.2">
      <c r="B173" s="12"/>
      <c r="C173" s="12"/>
      <c r="D173" s="13"/>
    </row>
    <row r="174" spans="2:4" x14ac:dyDescent="0.2">
      <c r="B174" s="12"/>
      <c r="C174" s="12"/>
      <c r="D174" s="13"/>
    </row>
    <row r="175" spans="2:4" x14ac:dyDescent="0.2">
      <c r="B175" s="12"/>
      <c r="C175" s="12"/>
      <c r="D175" s="13"/>
    </row>
    <row r="176" spans="2:4" x14ac:dyDescent="0.2">
      <c r="B176" s="12"/>
      <c r="C176" s="12"/>
      <c r="D176" s="13"/>
    </row>
    <row r="177" spans="2:4" x14ac:dyDescent="0.2">
      <c r="B177" s="12"/>
      <c r="C177" s="12"/>
      <c r="D177" s="13"/>
    </row>
    <row r="178" spans="2:4" x14ac:dyDescent="0.2">
      <c r="B178" s="12"/>
      <c r="C178" s="12"/>
      <c r="D178" s="13"/>
    </row>
    <row r="179" spans="2:4" x14ac:dyDescent="0.2">
      <c r="B179" s="12"/>
      <c r="C179" s="12"/>
      <c r="D179" s="13"/>
    </row>
    <row r="180" spans="2:4" x14ac:dyDescent="0.2">
      <c r="B180" s="12"/>
      <c r="C180" s="12"/>
      <c r="D180" s="13"/>
    </row>
    <row r="181" spans="2:4" x14ac:dyDescent="0.2">
      <c r="B181" s="12"/>
      <c r="C181" s="12"/>
      <c r="D181" s="13"/>
    </row>
    <row r="182" spans="2:4" x14ac:dyDescent="0.2">
      <c r="B182" s="12"/>
      <c r="C182" s="12"/>
      <c r="D182" s="13"/>
    </row>
    <row r="183" spans="2:4" x14ac:dyDescent="0.2">
      <c r="B183" s="12"/>
      <c r="C183" s="12"/>
      <c r="D183" s="13"/>
    </row>
    <row r="184" spans="2:4" x14ac:dyDescent="0.2">
      <c r="B184" s="12"/>
      <c r="C184" s="12"/>
      <c r="D184" s="13"/>
    </row>
    <row r="185" spans="2:4" x14ac:dyDescent="0.2">
      <c r="B185" s="12"/>
      <c r="C185" s="12"/>
      <c r="D185" s="13"/>
    </row>
    <row r="186" spans="2:4" x14ac:dyDescent="0.2">
      <c r="B186" s="12"/>
      <c r="C186" s="12"/>
      <c r="D186" s="13"/>
    </row>
    <row r="187" spans="2:4" x14ac:dyDescent="0.2">
      <c r="B187" s="12"/>
      <c r="C187" s="12"/>
      <c r="D187" s="13"/>
    </row>
    <row r="188" spans="2:4" x14ac:dyDescent="0.2">
      <c r="B188" s="12"/>
      <c r="C188" s="12"/>
      <c r="D188" s="13"/>
    </row>
    <row r="189" spans="2:4" x14ac:dyDescent="0.2">
      <c r="B189" s="12"/>
      <c r="C189" s="12"/>
      <c r="D189" s="13"/>
    </row>
    <row r="190" spans="2:4" x14ac:dyDescent="0.2">
      <c r="B190" s="12"/>
      <c r="C190" s="12"/>
      <c r="D190" s="13"/>
    </row>
    <row r="191" spans="2:4" x14ac:dyDescent="0.2">
      <c r="B191" s="12"/>
      <c r="C191" s="12"/>
      <c r="D191" s="13"/>
    </row>
    <row r="192" spans="2:4" x14ac:dyDescent="0.2">
      <c r="B192" s="12"/>
      <c r="C192" s="12"/>
      <c r="D192" s="13"/>
    </row>
    <row r="193" spans="2:4" x14ac:dyDescent="0.2">
      <c r="B193" s="12"/>
      <c r="C193" s="12"/>
      <c r="D193" s="13"/>
    </row>
    <row r="194" spans="2:4" x14ac:dyDescent="0.2">
      <c r="B194" s="12"/>
      <c r="C194" s="12"/>
      <c r="D194" s="13"/>
    </row>
    <row r="195" spans="2:4" x14ac:dyDescent="0.2">
      <c r="B195" s="12"/>
      <c r="C195" s="12"/>
      <c r="D195" s="13"/>
    </row>
    <row r="196" spans="2:4" x14ac:dyDescent="0.2">
      <c r="B196" s="12"/>
      <c r="C196" s="12"/>
      <c r="D196" s="13"/>
    </row>
    <row r="197" spans="2:4" x14ac:dyDescent="0.2">
      <c r="B197" s="12"/>
      <c r="C197" s="12"/>
      <c r="D197" s="13"/>
    </row>
    <row r="198" spans="2:4" x14ac:dyDescent="0.2">
      <c r="B198" s="12"/>
      <c r="C198" s="12"/>
      <c r="D198" s="13"/>
    </row>
    <row r="199" spans="2:4" x14ac:dyDescent="0.2">
      <c r="B199" s="12"/>
      <c r="C199" s="12"/>
      <c r="D199" s="13"/>
    </row>
    <row r="200" spans="2:4" x14ac:dyDescent="0.2">
      <c r="B200" s="12"/>
      <c r="C200" s="12"/>
      <c r="D200" s="13"/>
    </row>
    <row r="201" spans="2:4" x14ac:dyDescent="0.2">
      <c r="B201" s="12"/>
      <c r="C201" s="12"/>
      <c r="D201" s="13"/>
    </row>
    <row r="202" spans="2:4" x14ac:dyDescent="0.2">
      <c r="B202" s="12"/>
      <c r="C202" s="12"/>
      <c r="D202" s="13"/>
    </row>
    <row r="203" spans="2:4" x14ac:dyDescent="0.2">
      <c r="B203" s="12"/>
      <c r="C203" s="12"/>
      <c r="D203" s="13"/>
    </row>
    <row r="204" spans="2:4" x14ac:dyDescent="0.2">
      <c r="B204" s="12"/>
      <c r="C204" s="12"/>
      <c r="D204" s="13"/>
    </row>
    <row r="205" spans="2:4" x14ac:dyDescent="0.2">
      <c r="B205" s="12"/>
      <c r="C205" s="12"/>
      <c r="D205" s="13"/>
    </row>
    <row r="206" spans="2:4" x14ac:dyDescent="0.2">
      <c r="B206" s="12"/>
      <c r="C206" s="12"/>
      <c r="D206" s="13"/>
    </row>
    <row r="207" spans="2:4" x14ac:dyDescent="0.2">
      <c r="B207" s="12"/>
      <c r="C207" s="12"/>
      <c r="D207" s="13"/>
    </row>
    <row r="208" spans="2:4" x14ac:dyDescent="0.2">
      <c r="B208" s="12"/>
      <c r="C208" s="12"/>
      <c r="D208" s="13"/>
    </row>
    <row r="209" spans="2:4" x14ac:dyDescent="0.2">
      <c r="B209" s="12"/>
      <c r="C209" s="12"/>
      <c r="D209" s="13"/>
    </row>
    <row r="210" spans="2:4" x14ac:dyDescent="0.2">
      <c r="B210" s="12"/>
      <c r="C210" s="12"/>
      <c r="D210" s="13"/>
    </row>
    <row r="211" spans="2:4" x14ac:dyDescent="0.2">
      <c r="B211" s="12"/>
      <c r="C211" s="12"/>
      <c r="D211" s="13"/>
    </row>
    <row r="212" spans="2:4" x14ac:dyDescent="0.2">
      <c r="B212" s="12"/>
      <c r="C212" s="12"/>
      <c r="D212" s="13"/>
    </row>
    <row r="213" spans="2:4" x14ac:dyDescent="0.2">
      <c r="B213" s="12"/>
      <c r="C213" s="12"/>
      <c r="D213" s="13"/>
    </row>
    <row r="214" spans="2:4" x14ac:dyDescent="0.2">
      <c r="B214" s="12"/>
      <c r="C214" s="12"/>
      <c r="D214" s="13"/>
    </row>
    <row r="215" spans="2:4" x14ac:dyDescent="0.2">
      <c r="B215" s="12"/>
      <c r="C215" s="12"/>
      <c r="D215" s="13"/>
    </row>
    <row r="216" spans="2:4" x14ac:dyDescent="0.2">
      <c r="B216" s="12"/>
      <c r="C216" s="12"/>
      <c r="D216" s="13"/>
    </row>
    <row r="217" spans="2:4" x14ac:dyDescent="0.2">
      <c r="B217" s="12"/>
      <c r="C217" s="12"/>
      <c r="D217" s="13"/>
    </row>
    <row r="218" spans="2:4" x14ac:dyDescent="0.2">
      <c r="B218" s="12"/>
      <c r="C218" s="12"/>
      <c r="D218" s="13"/>
    </row>
    <row r="219" spans="2:4" x14ac:dyDescent="0.2">
      <c r="B219" s="12"/>
      <c r="C219" s="12"/>
      <c r="D219" s="13"/>
    </row>
    <row r="220" spans="2:4" x14ac:dyDescent="0.2">
      <c r="B220" s="12"/>
      <c r="C220" s="12"/>
      <c r="D220" s="13"/>
    </row>
    <row r="221" spans="2:4" x14ac:dyDescent="0.2">
      <c r="B221" s="12"/>
      <c r="C221" s="12"/>
      <c r="D221" s="13"/>
    </row>
    <row r="222" spans="2:4" x14ac:dyDescent="0.2">
      <c r="B222" s="12"/>
      <c r="C222" s="12"/>
      <c r="D222" s="13"/>
    </row>
    <row r="223" spans="2:4" x14ac:dyDescent="0.2">
      <c r="B223" s="12"/>
      <c r="C223" s="12"/>
      <c r="D223" s="13"/>
    </row>
    <row r="224" spans="2:4" x14ac:dyDescent="0.2">
      <c r="B224" s="12"/>
      <c r="C224" s="12"/>
      <c r="D224" s="13"/>
    </row>
    <row r="225" spans="2:4" x14ac:dyDescent="0.2">
      <c r="B225" s="12"/>
      <c r="C225" s="12"/>
      <c r="D225" s="13"/>
    </row>
    <row r="226" spans="2:4" x14ac:dyDescent="0.2">
      <c r="B226" s="12"/>
      <c r="C226" s="12"/>
      <c r="D226" s="13"/>
    </row>
    <row r="227" spans="2:4" x14ac:dyDescent="0.2">
      <c r="B227" s="12"/>
      <c r="C227" s="12"/>
      <c r="D227" s="13"/>
    </row>
    <row r="228" spans="2:4" x14ac:dyDescent="0.2">
      <c r="B228" s="12"/>
      <c r="C228" s="12"/>
      <c r="D228" s="13"/>
    </row>
  </sheetData>
  <sortState ref="B6:E134">
    <sortCondition descending="1" ref="E6:E134"/>
  </sortState>
  <mergeCells count="1">
    <mergeCell ref="B5:C5"/>
  </mergeCells>
  <pageMargins left="0.78740157499999996" right="0.78740157499999996" top="0.984251969" bottom="0.984251969" header="0.5" footer="0.5"/>
  <pageSetup paperSize="9"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4"/>
  <sheetViews>
    <sheetView topLeftCell="A879" workbookViewId="0">
      <selection activeCell="E884" sqref="E884"/>
    </sheetView>
  </sheetViews>
  <sheetFormatPr defaultRowHeight="12.75" x14ac:dyDescent="0.2"/>
  <cols>
    <col min="1" max="1" width="7.28515625" bestFit="1" customWidth="1"/>
    <col min="2" max="4" width="11.5703125" customWidth="1"/>
    <col min="5" max="5" width="17.42578125" bestFit="1" customWidth="1"/>
  </cols>
  <sheetData>
    <row r="1" spans="1:5" x14ac:dyDescent="0.2">
      <c r="A1" s="2"/>
      <c r="B1" s="2"/>
      <c r="C1" s="2"/>
      <c r="D1" s="2"/>
      <c r="E1" s="3"/>
    </row>
    <row r="2" spans="1:5" ht="22.5" x14ac:dyDescent="0.2">
      <c r="A2" s="7" t="s">
        <v>3</v>
      </c>
      <c r="B2" s="8" t="s">
        <v>4</v>
      </c>
      <c r="C2" s="8"/>
      <c r="D2" s="8"/>
      <c r="E2" s="9" t="s">
        <v>5</v>
      </c>
    </row>
    <row r="3" spans="1:5" x14ac:dyDescent="0.2">
      <c r="A3" s="12">
        <v>0</v>
      </c>
      <c r="B3" s="12">
        <v>4812</v>
      </c>
      <c r="C3" s="12"/>
      <c r="D3" s="12"/>
      <c r="E3" s="13">
        <v>520000000</v>
      </c>
    </row>
    <row r="4" spans="1:5" x14ac:dyDescent="0.2">
      <c r="A4" s="12">
        <v>0</v>
      </c>
      <c r="B4" s="12">
        <v>5027</v>
      </c>
      <c r="C4" s="12"/>
      <c r="D4" s="12"/>
      <c r="E4" s="13">
        <v>39435414</v>
      </c>
    </row>
    <row r="5" spans="1:5" x14ac:dyDescent="0.2">
      <c r="A5" s="12">
        <v>0</v>
      </c>
      <c r="B5" s="12">
        <v>5029</v>
      </c>
      <c r="C5" s="12"/>
      <c r="D5" s="12"/>
      <c r="E5" s="13">
        <v>500544370</v>
      </c>
    </row>
    <row r="6" spans="1:5" x14ac:dyDescent="0.2">
      <c r="A6" s="12">
        <v>0</v>
      </c>
      <c r="B6" s="12">
        <v>5140</v>
      </c>
      <c r="C6" s="12"/>
      <c r="D6" s="12"/>
      <c r="E6" s="13">
        <v>17443149439</v>
      </c>
    </row>
    <row r="7" spans="1:5" x14ac:dyDescent="0.2">
      <c r="A7" s="12">
        <v>0</v>
      </c>
      <c r="B7" s="12">
        <v>5141</v>
      </c>
      <c r="C7" s="12"/>
      <c r="D7" s="12"/>
      <c r="E7" s="13">
        <v>2515701288</v>
      </c>
    </row>
    <row r="8" spans="1:5" x14ac:dyDescent="0.2">
      <c r="A8" s="12">
        <v>0</v>
      </c>
      <c r="B8" s="12">
        <v>5693</v>
      </c>
      <c r="C8" s="12"/>
      <c r="D8" s="12"/>
      <c r="E8" s="13">
        <v>10999037</v>
      </c>
    </row>
    <row r="9" spans="1:5" x14ac:dyDescent="0.2">
      <c r="A9" s="12">
        <v>0</v>
      </c>
      <c r="B9" s="12">
        <v>5696</v>
      </c>
      <c r="C9" s="12"/>
      <c r="D9" s="12"/>
      <c r="E9" s="13">
        <v>7500000000</v>
      </c>
    </row>
    <row r="10" spans="1:5" x14ac:dyDescent="0.2">
      <c r="A10" s="12">
        <v>0</v>
      </c>
      <c r="B10" s="12">
        <v>6010</v>
      </c>
      <c r="C10" s="12"/>
      <c r="D10" s="12"/>
      <c r="E10" s="13">
        <v>2479843355</v>
      </c>
    </row>
    <row r="11" spans="1:5" x14ac:dyDescent="0.2">
      <c r="A11" s="12">
        <v>0</v>
      </c>
      <c r="B11" s="12">
        <v>6261</v>
      </c>
      <c r="C11" s="12"/>
      <c r="D11" s="12"/>
      <c r="E11" s="13">
        <v>17925577</v>
      </c>
    </row>
    <row r="12" spans="1:5" x14ac:dyDescent="0.2">
      <c r="A12" s="12">
        <v>0</v>
      </c>
      <c r="B12" s="12">
        <v>6277</v>
      </c>
      <c r="C12" s="12"/>
      <c r="D12" s="12"/>
      <c r="E12" s="13">
        <v>1348288498</v>
      </c>
    </row>
    <row r="13" spans="1:5" x14ac:dyDescent="0.2">
      <c r="A13" s="12">
        <v>0</v>
      </c>
      <c r="B13" s="12">
        <v>6282</v>
      </c>
      <c r="C13" s="12"/>
      <c r="D13" s="12"/>
      <c r="E13" s="13">
        <v>10</v>
      </c>
    </row>
    <row r="14" spans="1:5" x14ac:dyDescent="0.2">
      <c r="A14" s="12">
        <v>0</v>
      </c>
      <c r="B14" s="12">
        <v>6283</v>
      </c>
      <c r="C14" s="12"/>
      <c r="D14" s="12"/>
      <c r="E14" s="13">
        <v>10</v>
      </c>
    </row>
    <row r="15" spans="1:5" x14ac:dyDescent="0.2">
      <c r="A15" s="12">
        <v>0</v>
      </c>
      <c r="B15" s="12">
        <v>9019</v>
      </c>
      <c r="C15" s="12"/>
      <c r="D15" s="12"/>
      <c r="E15" s="13">
        <v>50372362</v>
      </c>
    </row>
    <row r="16" spans="1:5" x14ac:dyDescent="0.2">
      <c r="A16" s="12">
        <v>0</v>
      </c>
      <c r="B16" s="12">
        <v>9020</v>
      </c>
      <c r="C16" s="12"/>
      <c r="D16" s="12"/>
      <c r="E16" s="13">
        <v>48458540</v>
      </c>
    </row>
    <row r="17" spans="1:5" x14ac:dyDescent="0.2">
      <c r="A17" s="38">
        <v>0</v>
      </c>
      <c r="B17" s="27"/>
      <c r="C17" s="27"/>
      <c r="D17" s="27"/>
      <c r="E17" s="28">
        <f>SUM(E3:E16)</f>
        <v>32474717900</v>
      </c>
    </row>
    <row r="18" spans="1:5" x14ac:dyDescent="0.2">
      <c r="A18" s="12"/>
      <c r="B18" s="12"/>
      <c r="C18" s="12"/>
      <c r="D18" s="12"/>
      <c r="E18" s="13"/>
    </row>
    <row r="19" spans="1:5" x14ac:dyDescent="0.2">
      <c r="A19" s="12">
        <v>1</v>
      </c>
      <c r="B19" s="12">
        <v>1439</v>
      </c>
      <c r="C19" s="12"/>
      <c r="D19" s="12"/>
      <c r="E19" s="13">
        <v>10</v>
      </c>
    </row>
    <row r="20" spans="1:5" x14ac:dyDescent="0.2">
      <c r="A20" s="12">
        <v>1</v>
      </c>
      <c r="B20" s="12">
        <v>1565</v>
      </c>
      <c r="C20" s="12"/>
      <c r="D20" s="12"/>
      <c r="E20" s="13">
        <v>10</v>
      </c>
    </row>
    <row r="21" spans="1:5" x14ac:dyDescent="0.2">
      <c r="A21" s="12">
        <v>1</v>
      </c>
      <c r="B21" s="12">
        <v>1601</v>
      </c>
      <c r="C21" s="12"/>
      <c r="D21" s="12"/>
      <c r="E21" s="13">
        <v>10</v>
      </c>
    </row>
    <row r="22" spans="1:5" x14ac:dyDescent="0.2">
      <c r="A22" s="12">
        <v>1</v>
      </c>
      <c r="B22" s="12">
        <v>1605</v>
      </c>
      <c r="C22" s="12"/>
      <c r="D22" s="12"/>
      <c r="E22" s="13">
        <v>10</v>
      </c>
    </row>
    <row r="23" spans="1:5" x14ac:dyDescent="0.2">
      <c r="A23" s="12">
        <v>1</v>
      </c>
      <c r="B23" s="12">
        <v>1620</v>
      </c>
      <c r="C23" s="12"/>
      <c r="D23" s="12"/>
      <c r="E23" s="13">
        <v>10</v>
      </c>
    </row>
    <row r="24" spans="1:5" x14ac:dyDescent="0.2">
      <c r="A24" s="12">
        <v>1</v>
      </c>
      <c r="B24" s="12">
        <v>1621</v>
      </c>
      <c r="C24" s="12"/>
      <c r="D24" s="12"/>
      <c r="E24" s="13">
        <v>10</v>
      </c>
    </row>
    <row r="25" spans="1:5" x14ac:dyDescent="0.2">
      <c r="A25" s="12">
        <v>1</v>
      </c>
      <c r="B25" s="12">
        <v>1679</v>
      </c>
      <c r="C25" s="12"/>
      <c r="D25" s="12"/>
      <c r="E25" s="13">
        <v>154000000</v>
      </c>
    </row>
    <row r="26" spans="1:5" x14ac:dyDescent="0.2">
      <c r="A26" s="12">
        <v>1</v>
      </c>
      <c r="B26" s="12">
        <v>1682</v>
      </c>
      <c r="C26" s="12"/>
      <c r="D26" s="12"/>
      <c r="E26" s="13">
        <v>900000000</v>
      </c>
    </row>
    <row r="27" spans="1:5" x14ac:dyDescent="0.2">
      <c r="A27" s="12">
        <v>1</v>
      </c>
      <c r="B27" s="12">
        <v>1684</v>
      </c>
      <c r="C27" s="12"/>
      <c r="D27" s="12"/>
      <c r="E27" s="13">
        <v>10</v>
      </c>
    </row>
    <row r="28" spans="1:5" x14ac:dyDescent="0.2">
      <c r="A28" s="12">
        <v>1</v>
      </c>
      <c r="B28" s="12">
        <v>1693</v>
      </c>
      <c r="C28" s="12"/>
      <c r="D28" s="12"/>
      <c r="E28" s="13">
        <v>372360000</v>
      </c>
    </row>
    <row r="29" spans="1:5" x14ac:dyDescent="0.2">
      <c r="A29" s="12">
        <v>1</v>
      </c>
      <c r="B29" s="12">
        <v>1695</v>
      </c>
      <c r="C29" s="12"/>
      <c r="D29" s="12"/>
      <c r="E29" s="13">
        <v>2058007170</v>
      </c>
    </row>
    <row r="30" spans="1:5" x14ac:dyDescent="0.2">
      <c r="A30" s="12">
        <v>1</v>
      </c>
      <c r="B30" s="12">
        <v>1927</v>
      </c>
      <c r="C30" s="12"/>
      <c r="D30" s="12"/>
      <c r="E30" s="13">
        <v>10</v>
      </c>
    </row>
    <row r="31" spans="1:5" x14ac:dyDescent="0.2">
      <c r="A31" s="12">
        <v>1</v>
      </c>
      <c r="B31" s="12">
        <v>2266</v>
      </c>
      <c r="C31" s="12"/>
      <c r="D31" s="12"/>
      <c r="E31" s="13">
        <v>10</v>
      </c>
    </row>
    <row r="32" spans="1:5" x14ac:dyDescent="0.2">
      <c r="A32" s="12">
        <v>1</v>
      </c>
      <c r="B32" s="12">
        <v>2300</v>
      </c>
      <c r="C32" s="12"/>
      <c r="D32" s="12"/>
      <c r="E32" s="13">
        <v>10</v>
      </c>
    </row>
    <row r="33" spans="1:5" x14ac:dyDescent="0.2">
      <c r="A33" s="12">
        <v>1</v>
      </c>
      <c r="B33" s="12">
        <v>9012</v>
      </c>
      <c r="C33" s="12"/>
      <c r="D33" s="12"/>
      <c r="E33" s="13">
        <v>3148503</v>
      </c>
    </row>
    <row r="34" spans="1:5" x14ac:dyDescent="0.2">
      <c r="A34" s="12">
        <v>1</v>
      </c>
      <c r="B34" s="12">
        <v>9013</v>
      </c>
      <c r="C34" s="12"/>
      <c r="D34" s="12"/>
      <c r="E34" s="13">
        <v>10</v>
      </c>
    </row>
    <row r="35" spans="1:5" x14ac:dyDescent="0.2">
      <c r="A35" s="12">
        <v>1</v>
      </c>
      <c r="B35" s="12">
        <v>9014</v>
      </c>
      <c r="C35" s="12"/>
      <c r="D35" s="12"/>
      <c r="E35" s="13">
        <v>9600000</v>
      </c>
    </row>
    <row r="36" spans="1:5" x14ac:dyDescent="0.2">
      <c r="A36" s="12">
        <v>1</v>
      </c>
      <c r="B36" s="12">
        <v>9015</v>
      </c>
      <c r="C36" s="12"/>
      <c r="D36" s="12"/>
      <c r="E36" s="13">
        <v>30</v>
      </c>
    </row>
    <row r="37" spans="1:5" x14ac:dyDescent="0.2">
      <c r="A37" s="12">
        <v>1</v>
      </c>
      <c r="B37" s="12">
        <v>9016</v>
      </c>
      <c r="C37" s="12"/>
      <c r="D37" s="12"/>
      <c r="E37" s="13">
        <v>10</v>
      </c>
    </row>
    <row r="38" spans="1:5" x14ac:dyDescent="0.2">
      <c r="A38" s="12">
        <v>1</v>
      </c>
      <c r="B38" s="12">
        <v>9017</v>
      </c>
      <c r="C38" s="12"/>
      <c r="D38" s="12"/>
      <c r="E38" s="13">
        <v>789055321</v>
      </c>
    </row>
    <row r="39" spans="1:5" x14ac:dyDescent="0.2">
      <c r="A39" s="38">
        <v>1</v>
      </c>
      <c r="B39" s="27"/>
      <c r="C39" s="27"/>
      <c r="D39" s="27"/>
      <c r="E39" s="28">
        <f>SUM(E19:E38)</f>
        <v>4286171144</v>
      </c>
    </row>
    <row r="40" spans="1:5" x14ac:dyDescent="0.2">
      <c r="A40" s="12"/>
      <c r="B40" s="12"/>
      <c r="C40" s="12"/>
      <c r="D40" s="12"/>
      <c r="E40" s="13"/>
    </row>
    <row r="41" spans="1:5" x14ac:dyDescent="0.2">
      <c r="A41" s="12">
        <v>100</v>
      </c>
      <c r="B41" s="12">
        <v>4009</v>
      </c>
      <c r="C41" s="12"/>
      <c r="D41" s="12"/>
      <c r="E41" s="13">
        <v>31259294</v>
      </c>
    </row>
    <row r="42" spans="1:5" x14ac:dyDescent="0.2">
      <c r="A42" s="12">
        <v>100</v>
      </c>
      <c r="B42" s="12">
        <v>4276</v>
      </c>
      <c r="C42" s="12"/>
      <c r="D42" s="12"/>
      <c r="E42" s="13">
        <v>155036902</v>
      </c>
    </row>
    <row r="43" spans="1:5" x14ac:dyDescent="0.2">
      <c r="A43" s="12">
        <v>100</v>
      </c>
      <c r="B43" s="12">
        <v>5040</v>
      </c>
      <c r="C43" s="12"/>
      <c r="D43" s="12"/>
      <c r="E43" s="13">
        <v>16804233</v>
      </c>
    </row>
    <row r="44" spans="1:5" x14ac:dyDescent="0.2">
      <c r="A44" s="12">
        <v>100</v>
      </c>
      <c r="B44" s="12">
        <v>5272</v>
      </c>
      <c r="C44" s="12"/>
      <c r="D44" s="12"/>
      <c r="E44" s="13">
        <v>2716326474</v>
      </c>
    </row>
    <row r="45" spans="1:5" x14ac:dyDescent="0.2">
      <c r="A45" s="12">
        <v>100</v>
      </c>
      <c r="B45" s="12">
        <v>5854</v>
      </c>
      <c r="C45" s="12"/>
      <c r="D45" s="12"/>
      <c r="E45" s="13">
        <v>64848950</v>
      </c>
    </row>
    <row r="46" spans="1:5" x14ac:dyDescent="0.2">
      <c r="A46" s="12">
        <v>100</v>
      </c>
      <c r="B46" s="12">
        <v>9001</v>
      </c>
      <c r="C46" s="12"/>
      <c r="D46" s="12"/>
      <c r="E46" s="13">
        <v>1642174831</v>
      </c>
    </row>
    <row r="47" spans="1:5" x14ac:dyDescent="0.2">
      <c r="A47" s="38">
        <v>100</v>
      </c>
      <c r="B47" s="27"/>
      <c r="C47" s="27"/>
      <c r="D47" s="27"/>
      <c r="E47" s="28">
        <f>SUM(E41:E46)</f>
        <v>4626450684</v>
      </c>
    </row>
    <row r="48" spans="1:5" x14ac:dyDescent="0.2">
      <c r="A48" s="12"/>
      <c r="B48" s="12"/>
      <c r="C48" s="12"/>
      <c r="D48" s="12"/>
      <c r="E48" s="13"/>
    </row>
    <row r="49" spans="1:5" x14ac:dyDescent="0.2">
      <c r="A49" s="12">
        <v>102</v>
      </c>
      <c r="B49" s="12">
        <v>4533</v>
      </c>
      <c r="C49" s="12"/>
      <c r="D49" s="12"/>
      <c r="E49" s="13">
        <v>21930019</v>
      </c>
    </row>
    <row r="50" spans="1:5" x14ac:dyDescent="0.2">
      <c r="A50" s="12">
        <v>102</v>
      </c>
      <c r="B50" s="12">
        <v>4534</v>
      </c>
      <c r="C50" s="12"/>
      <c r="D50" s="12"/>
      <c r="E50" s="13">
        <v>1739831</v>
      </c>
    </row>
    <row r="51" spans="1:5" x14ac:dyDescent="0.2">
      <c r="A51" s="12">
        <v>102</v>
      </c>
      <c r="B51" s="12">
        <v>4538</v>
      </c>
      <c r="C51" s="12"/>
      <c r="D51" s="12"/>
      <c r="E51" s="13">
        <v>1608989</v>
      </c>
    </row>
    <row r="52" spans="1:5" x14ac:dyDescent="0.2">
      <c r="A52" s="12">
        <v>102</v>
      </c>
      <c r="B52" s="12">
        <v>4551</v>
      </c>
      <c r="C52" s="12"/>
      <c r="D52" s="12"/>
      <c r="E52" s="13">
        <v>204254776</v>
      </c>
    </row>
    <row r="53" spans="1:5" x14ac:dyDescent="0.2">
      <c r="A53" s="12">
        <v>102</v>
      </c>
      <c r="B53" s="12">
        <v>4781</v>
      </c>
      <c r="C53" s="12"/>
      <c r="D53" s="12"/>
      <c r="E53" s="13">
        <v>17110369</v>
      </c>
    </row>
    <row r="54" spans="1:5" x14ac:dyDescent="0.2">
      <c r="A54" s="12">
        <v>102</v>
      </c>
      <c r="B54" s="12">
        <v>4782</v>
      </c>
      <c r="C54" s="12"/>
      <c r="D54" s="12"/>
      <c r="E54" s="13">
        <v>30987869</v>
      </c>
    </row>
    <row r="55" spans="1:5" x14ac:dyDescent="0.2">
      <c r="A55" s="12">
        <v>102</v>
      </c>
      <c r="B55" s="12">
        <v>5025</v>
      </c>
      <c r="C55" s="12"/>
      <c r="D55" s="12"/>
      <c r="E55" s="13">
        <v>1635944818</v>
      </c>
    </row>
    <row r="56" spans="1:5" x14ac:dyDescent="0.2">
      <c r="A56" s="12">
        <v>102</v>
      </c>
      <c r="B56" s="12">
        <v>5661</v>
      </c>
      <c r="C56" s="12"/>
      <c r="D56" s="12"/>
      <c r="E56" s="13">
        <v>857289</v>
      </c>
    </row>
    <row r="57" spans="1:5" x14ac:dyDescent="0.2">
      <c r="A57" s="12">
        <v>102</v>
      </c>
      <c r="B57" s="12">
        <v>5662</v>
      </c>
      <c r="C57" s="12"/>
      <c r="D57" s="12"/>
      <c r="E57" s="13">
        <v>8820010</v>
      </c>
    </row>
    <row r="58" spans="1:5" x14ac:dyDescent="0.2">
      <c r="A58" s="12">
        <v>102</v>
      </c>
      <c r="B58" s="12">
        <v>5663</v>
      </c>
      <c r="C58" s="12"/>
      <c r="D58" s="12"/>
      <c r="E58" s="13">
        <v>12684165</v>
      </c>
    </row>
    <row r="59" spans="1:5" x14ac:dyDescent="0.2">
      <c r="A59" s="12">
        <v>102</v>
      </c>
      <c r="B59" s="12">
        <v>5664</v>
      </c>
      <c r="C59" s="12"/>
      <c r="D59" s="12"/>
      <c r="E59" s="13">
        <v>5667344</v>
      </c>
    </row>
    <row r="60" spans="1:5" x14ac:dyDescent="0.2">
      <c r="A60" s="12">
        <v>102</v>
      </c>
      <c r="B60" s="12">
        <v>6158</v>
      </c>
      <c r="C60" s="12"/>
      <c r="D60" s="12"/>
      <c r="E60" s="13">
        <v>1503173</v>
      </c>
    </row>
    <row r="61" spans="1:5" x14ac:dyDescent="0.2">
      <c r="A61" s="38">
        <v>102</v>
      </c>
      <c r="B61" s="27"/>
      <c r="C61" s="27"/>
      <c r="D61" s="27"/>
      <c r="E61" s="28">
        <f>SUM(E49:E60)</f>
        <v>1943108652</v>
      </c>
    </row>
    <row r="62" spans="1:5" x14ac:dyDescent="0.2">
      <c r="A62" s="12"/>
      <c r="B62" s="12"/>
      <c r="C62" s="12"/>
      <c r="D62" s="12"/>
      <c r="E62" s="13"/>
    </row>
    <row r="63" spans="1:5" x14ac:dyDescent="0.2">
      <c r="A63" s="12">
        <v>150</v>
      </c>
      <c r="B63" s="12">
        <v>1215</v>
      </c>
      <c r="C63" s="12"/>
      <c r="D63" s="12"/>
      <c r="E63" s="13">
        <v>874000</v>
      </c>
    </row>
    <row r="64" spans="1:5" x14ac:dyDescent="0.2">
      <c r="A64" s="12">
        <v>150</v>
      </c>
      <c r="B64" s="12">
        <v>1343</v>
      </c>
      <c r="C64" s="12"/>
      <c r="D64" s="12"/>
      <c r="E64" s="13">
        <v>10</v>
      </c>
    </row>
    <row r="65" spans="1:5" x14ac:dyDescent="0.2">
      <c r="A65" s="12">
        <v>150</v>
      </c>
      <c r="B65" s="12">
        <v>4508</v>
      </c>
      <c r="C65" s="12"/>
      <c r="D65" s="12"/>
      <c r="E65" s="13">
        <v>29528602</v>
      </c>
    </row>
    <row r="66" spans="1:5" x14ac:dyDescent="0.2">
      <c r="A66" s="12">
        <v>150</v>
      </c>
      <c r="B66" s="12">
        <v>4817</v>
      </c>
      <c r="C66" s="12"/>
      <c r="D66" s="12"/>
      <c r="E66" s="13">
        <v>1264743821</v>
      </c>
    </row>
    <row r="67" spans="1:5" x14ac:dyDescent="0.2">
      <c r="A67" s="12">
        <v>150</v>
      </c>
      <c r="B67" s="12">
        <v>4818</v>
      </c>
      <c r="C67" s="12"/>
      <c r="D67" s="12"/>
      <c r="E67" s="13">
        <v>934420</v>
      </c>
    </row>
    <row r="68" spans="1:5" x14ac:dyDescent="0.2">
      <c r="A68" s="12">
        <v>150</v>
      </c>
      <c r="B68" s="12">
        <v>4820</v>
      </c>
      <c r="C68" s="12"/>
      <c r="D68" s="12"/>
      <c r="E68" s="13">
        <v>9400000</v>
      </c>
    </row>
    <row r="69" spans="1:5" x14ac:dyDescent="0.2">
      <c r="A69" s="12">
        <v>150</v>
      </c>
      <c r="B69" s="12">
        <v>5701</v>
      </c>
      <c r="C69" s="12"/>
      <c r="D69" s="12"/>
      <c r="E69" s="13">
        <v>10858732</v>
      </c>
    </row>
    <row r="70" spans="1:5" x14ac:dyDescent="0.2">
      <c r="A70" s="12">
        <v>150</v>
      </c>
      <c r="B70" s="12">
        <v>6275</v>
      </c>
      <c r="C70" s="12"/>
      <c r="D70" s="12"/>
      <c r="E70" s="13">
        <v>10</v>
      </c>
    </row>
    <row r="71" spans="1:5" x14ac:dyDescent="0.2">
      <c r="A71" s="38">
        <v>150</v>
      </c>
      <c r="B71" s="27"/>
      <c r="C71" s="27"/>
      <c r="D71" s="27"/>
      <c r="E71" s="28">
        <f>SUM(E63:E70)</f>
        <v>1316339595</v>
      </c>
    </row>
    <row r="72" spans="1:5" x14ac:dyDescent="0.2">
      <c r="A72" s="12"/>
      <c r="B72" s="12"/>
      <c r="C72" s="12"/>
      <c r="D72" s="12"/>
      <c r="E72" s="13"/>
    </row>
    <row r="73" spans="1:5" x14ac:dyDescent="0.2">
      <c r="A73" s="12">
        <v>200</v>
      </c>
      <c r="B73" s="12">
        <v>1361</v>
      </c>
      <c r="C73" s="12"/>
      <c r="D73" s="12"/>
      <c r="E73" s="13">
        <v>12</v>
      </c>
    </row>
    <row r="74" spans="1:5" x14ac:dyDescent="0.2">
      <c r="A74" s="12">
        <v>200</v>
      </c>
      <c r="B74" s="12">
        <v>4821</v>
      </c>
      <c r="C74" s="12"/>
      <c r="D74" s="12"/>
      <c r="E74" s="13">
        <v>957242626</v>
      </c>
    </row>
    <row r="75" spans="1:5" x14ac:dyDescent="0.2">
      <c r="A75" s="38">
        <v>200</v>
      </c>
      <c r="B75" s="27"/>
      <c r="C75" s="27"/>
      <c r="D75" s="27"/>
      <c r="E75" s="28">
        <f>SUM(E73:E74)</f>
        <v>957242638</v>
      </c>
    </row>
    <row r="76" spans="1:5" x14ac:dyDescent="0.2">
      <c r="A76" s="12"/>
      <c r="B76" s="12"/>
      <c r="C76" s="12"/>
      <c r="D76" s="12"/>
      <c r="E76" s="13"/>
    </row>
    <row r="77" spans="1:5" x14ac:dyDescent="0.2">
      <c r="A77" s="12">
        <v>303</v>
      </c>
      <c r="B77" s="12">
        <v>1941</v>
      </c>
      <c r="C77" s="12"/>
      <c r="D77" s="12"/>
      <c r="E77" s="13">
        <v>21700502</v>
      </c>
    </row>
    <row r="78" spans="1:5" x14ac:dyDescent="0.2">
      <c r="A78" s="12">
        <v>303</v>
      </c>
      <c r="B78" s="12">
        <v>2303</v>
      </c>
      <c r="C78" s="12"/>
      <c r="D78" s="12"/>
      <c r="E78" s="13">
        <v>10</v>
      </c>
    </row>
    <row r="79" spans="1:5" x14ac:dyDescent="0.2">
      <c r="A79" s="12">
        <v>303</v>
      </c>
      <c r="B79" s="12">
        <v>4567</v>
      </c>
      <c r="C79" s="12"/>
      <c r="D79" s="12"/>
      <c r="E79" s="13">
        <v>187200000</v>
      </c>
    </row>
    <row r="80" spans="1:5" x14ac:dyDescent="0.2">
      <c r="A80" s="12">
        <v>303</v>
      </c>
      <c r="B80" s="12">
        <v>4822</v>
      </c>
      <c r="C80" s="12"/>
      <c r="D80" s="12"/>
      <c r="E80" s="13">
        <v>17446168</v>
      </c>
    </row>
    <row r="81" spans="1:5" x14ac:dyDescent="0.2">
      <c r="A81" s="12">
        <v>303</v>
      </c>
      <c r="B81" s="12">
        <v>4826</v>
      </c>
      <c r="C81" s="12"/>
      <c r="D81" s="12"/>
      <c r="E81" s="13">
        <v>11073534068</v>
      </c>
    </row>
    <row r="82" spans="1:5" x14ac:dyDescent="0.2">
      <c r="A82" s="12">
        <v>303</v>
      </c>
      <c r="B82" s="12">
        <v>4827</v>
      </c>
      <c r="C82" s="12"/>
      <c r="D82" s="12"/>
      <c r="E82" s="13">
        <v>535283761</v>
      </c>
    </row>
    <row r="83" spans="1:5" x14ac:dyDescent="0.2">
      <c r="A83" s="12">
        <v>303</v>
      </c>
      <c r="B83" s="12">
        <v>6020</v>
      </c>
      <c r="C83" s="12"/>
      <c r="D83" s="12"/>
      <c r="E83" s="13">
        <v>61800</v>
      </c>
    </row>
    <row r="84" spans="1:5" x14ac:dyDescent="0.2">
      <c r="A84" s="12">
        <v>303</v>
      </c>
      <c r="B84" s="12">
        <v>6164</v>
      </c>
      <c r="C84" s="12"/>
      <c r="D84" s="12"/>
      <c r="E84" s="13">
        <v>300000</v>
      </c>
    </row>
    <row r="85" spans="1:5" x14ac:dyDescent="0.2">
      <c r="A85" s="12">
        <v>303</v>
      </c>
      <c r="B85" s="12">
        <v>6192</v>
      </c>
      <c r="C85" s="12"/>
      <c r="D85" s="12"/>
      <c r="E85" s="13">
        <v>10</v>
      </c>
    </row>
    <row r="86" spans="1:5" x14ac:dyDescent="0.2">
      <c r="A86" s="38" t="s">
        <v>179</v>
      </c>
      <c r="B86" s="27"/>
      <c r="C86" s="27"/>
      <c r="D86" s="27"/>
      <c r="E86" s="28">
        <f>SUM(E77:E85)</f>
        <v>11835526319</v>
      </c>
    </row>
    <row r="87" spans="1:5" x14ac:dyDescent="0.2">
      <c r="A87" s="12"/>
      <c r="B87" s="12"/>
      <c r="C87" s="12"/>
      <c r="D87" s="12"/>
      <c r="E87" s="13"/>
    </row>
    <row r="88" spans="1:5" x14ac:dyDescent="0.2">
      <c r="A88" s="12">
        <v>600</v>
      </c>
      <c r="B88" s="12">
        <v>4832</v>
      </c>
      <c r="C88" s="12"/>
      <c r="D88" s="12"/>
      <c r="E88" s="13">
        <v>71785581</v>
      </c>
    </row>
    <row r="89" spans="1:5" x14ac:dyDescent="0.2">
      <c r="A89" s="38" t="s">
        <v>186</v>
      </c>
      <c r="B89" s="27"/>
      <c r="C89" s="27"/>
      <c r="D89" s="27"/>
      <c r="E89" s="28">
        <f>SUM(E88)</f>
        <v>71785581</v>
      </c>
    </row>
    <row r="90" spans="1:5" x14ac:dyDescent="0.2">
      <c r="A90" s="12"/>
      <c r="B90" s="12"/>
      <c r="C90" s="12"/>
      <c r="D90" s="12"/>
      <c r="E90" s="13"/>
    </row>
    <row r="91" spans="1:5" x14ac:dyDescent="0.2">
      <c r="A91" s="12">
        <v>800</v>
      </c>
      <c r="B91" s="12">
        <v>5156</v>
      </c>
      <c r="C91" s="12"/>
      <c r="D91" s="12"/>
      <c r="E91" s="13">
        <v>276564018</v>
      </c>
    </row>
    <row r="92" spans="1:5" x14ac:dyDescent="0.2">
      <c r="A92" s="12">
        <v>800</v>
      </c>
      <c r="B92" s="12">
        <v>5160</v>
      </c>
      <c r="C92" s="12"/>
      <c r="D92" s="12"/>
      <c r="E92" s="13">
        <v>887093466</v>
      </c>
    </row>
    <row r="93" spans="1:5" x14ac:dyDescent="0.2">
      <c r="A93" s="12">
        <v>800</v>
      </c>
      <c r="B93" s="12">
        <v>5161</v>
      </c>
      <c r="C93" s="12"/>
      <c r="D93" s="12"/>
      <c r="E93" s="13">
        <v>7467488744</v>
      </c>
    </row>
    <row r="94" spans="1:5" x14ac:dyDescent="0.2">
      <c r="A94" s="12">
        <v>800</v>
      </c>
      <c r="B94" s="12">
        <v>5743</v>
      </c>
      <c r="C94" s="12"/>
      <c r="D94" s="12"/>
      <c r="E94" s="13">
        <v>19500000</v>
      </c>
    </row>
    <row r="95" spans="1:5" x14ac:dyDescent="0.2">
      <c r="A95" s="12">
        <v>800</v>
      </c>
      <c r="B95" s="12">
        <v>5745</v>
      </c>
      <c r="C95" s="12"/>
      <c r="D95" s="12"/>
      <c r="E95" s="13">
        <v>2000000</v>
      </c>
    </row>
    <row r="96" spans="1:5" x14ac:dyDescent="0.2">
      <c r="A96" s="12">
        <v>800</v>
      </c>
      <c r="B96" s="12">
        <v>5757</v>
      </c>
      <c r="C96" s="12"/>
      <c r="D96" s="12"/>
      <c r="E96" s="13">
        <v>4002658816</v>
      </c>
    </row>
    <row r="97" spans="1:5" x14ac:dyDescent="0.2">
      <c r="A97" s="12">
        <v>800</v>
      </c>
      <c r="B97" s="12">
        <v>5759</v>
      </c>
      <c r="C97" s="12"/>
      <c r="D97" s="12"/>
      <c r="E97" s="13">
        <v>476546468</v>
      </c>
    </row>
    <row r="98" spans="1:5" x14ac:dyDescent="0.2">
      <c r="A98" s="12">
        <v>800</v>
      </c>
      <c r="B98" s="12">
        <v>5998</v>
      </c>
      <c r="C98" s="12"/>
      <c r="D98" s="12"/>
      <c r="E98" s="13">
        <v>150000</v>
      </c>
    </row>
    <row r="99" spans="1:5" x14ac:dyDescent="0.2">
      <c r="A99" s="12">
        <v>800</v>
      </c>
      <c r="B99" s="12">
        <v>6136</v>
      </c>
      <c r="C99" s="12"/>
      <c r="D99" s="12"/>
      <c r="E99" s="13">
        <v>906801782</v>
      </c>
    </row>
    <row r="100" spans="1:5" x14ac:dyDescent="0.2">
      <c r="A100" s="12">
        <v>800</v>
      </c>
      <c r="B100" s="12">
        <v>6168</v>
      </c>
      <c r="C100" s="12"/>
      <c r="D100" s="12"/>
      <c r="E100" s="13">
        <v>82958172</v>
      </c>
    </row>
    <row r="101" spans="1:5" x14ac:dyDescent="0.2">
      <c r="A101" s="12">
        <v>800</v>
      </c>
      <c r="B101" s="12">
        <v>6169</v>
      </c>
      <c r="C101" s="12"/>
      <c r="D101" s="12"/>
      <c r="E101" s="13">
        <v>65124545</v>
      </c>
    </row>
    <row r="102" spans="1:5" x14ac:dyDescent="0.2">
      <c r="A102" s="12">
        <v>800</v>
      </c>
      <c r="B102" s="12">
        <v>6177</v>
      </c>
      <c r="C102" s="12"/>
      <c r="D102" s="12"/>
      <c r="E102" s="13">
        <v>41534973</v>
      </c>
    </row>
    <row r="103" spans="1:5" x14ac:dyDescent="0.2">
      <c r="A103" s="12">
        <v>800</v>
      </c>
      <c r="B103" s="12">
        <v>6208</v>
      </c>
      <c r="C103" s="12"/>
      <c r="D103" s="12"/>
      <c r="E103" s="13">
        <v>475000</v>
      </c>
    </row>
    <row r="104" spans="1:5" x14ac:dyDescent="0.2">
      <c r="A104" s="38" t="s">
        <v>217</v>
      </c>
      <c r="B104" s="27"/>
      <c r="C104" s="27"/>
      <c r="D104" s="27"/>
      <c r="E104" s="28">
        <f>SUM(E91:E103)</f>
        <v>14228895984</v>
      </c>
    </row>
    <row r="105" spans="1:5" x14ac:dyDescent="0.2">
      <c r="A105" s="12"/>
      <c r="B105" s="12"/>
      <c r="C105" s="12"/>
      <c r="D105" s="12"/>
      <c r="E105" s="13"/>
    </row>
    <row r="106" spans="1:5" x14ac:dyDescent="0.2">
      <c r="A106" s="12">
        <v>805</v>
      </c>
      <c r="B106" s="12">
        <v>5146</v>
      </c>
      <c r="C106" s="12"/>
      <c r="D106" s="12"/>
      <c r="E106" s="13">
        <v>48022100</v>
      </c>
    </row>
    <row r="107" spans="1:5" x14ac:dyDescent="0.2">
      <c r="A107" s="26" t="s">
        <v>224</v>
      </c>
      <c r="B107" s="27"/>
      <c r="C107" s="27"/>
      <c r="D107" s="27"/>
      <c r="E107" s="28">
        <f>SUM(E106)</f>
        <v>48022100</v>
      </c>
    </row>
    <row r="108" spans="1:5" x14ac:dyDescent="0.2">
      <c r="A108" s="12"/>
      <c r="B108" s="12"/>
      <c r="C108" s="12"/>
      <c r="D108" s="12"/>
      <c r="E108" s="13"/>
    </row>
    <row r="109" spans="1:5" x14ac:dyDescent="0.2">
      <c r="A109" s="12">
        <v>808</v>
      </c>
      <c r="B109" s="12">
        <v>5426</v>
      </c>
      <c r="C109" s="12"/>
      <c r="D109" s="12"/>
      <c r="E109" s="13">
        <v>284453173</v>
      </c>
    </row>
    <row r="110" spans="1:5" x14ac:dyDescent="0.2">
      <c r="A110" s="12">
        <v>808</v>
      </c>
      <c r="B110" s="12">
        <v>6175</v>
      </c>
      <c r="C110" s="12"/>
      <c r="D110" s="12"/>
      <c r="E110" s="13">
        <v>55542769</v>
      </c>
    </row>
    <row r="111" spans="1:5" x14ac:dyDescent="0.2">
      <c r="A111" s="26" t="s">
        <v>233</v>
      </c>
      <c r="B111" s="27"/>
      <c r="C111" s="27"/>
      <c r="D111" s="27"/>
      <c r="E111" s="28">
        <f>SUM(E109:E110)</f>
        <v>339995942</v>
      </c>
    </row>
    <row r="112" spans="1:5" x14ac:dyDescent="0.2">
      <c r="A112" s="12"/>
      <c r="B112" s="12"/>
      <c r="C112" s="12"/>
      <c r="D112" s="12"/>
      <c r="E112" s="13"/>
    </row>
    <row r="113" spans="1:5" x14ac:dyDescent="0.2">
      <c r="A113" s="12">
        <v>815</v>
      </c>
      <c r="B113" s="12">
        <v>2494</v>
      </c>
      <c r="C113" s="12"/>
      <c r="D113" s="12"/>
      <c r="E113" s="13">
        <v>10</v>
      </c>
    </row>
    <row r="114" spans="1:5" x14ac:dyDescent="0.2">
      <c r="A114" s="12">
        <v>815</v>
      </c>
      <c r="B114" s="12">
        <v>2494</v>
      </c>
      <c r="C114" s="12"/>
      <c r="D114" s="12"/>
      <c r="E114" s="13">
        <v>34621357</v>
      </c>
    </row>
    <row r="115" spans="1:5" x14ac:dyDescent="0.2">
      <c r="A115" s="12">
        <v>815</v>
      </c>
      <c r="B115" s="12">
        <v>2494</v>
      </c>
      <c r="C115" s="12"/>
      <c r="D115" s="12"/>
      <c r="E115" s="13">
        <v>200000000</v>
      </c>
    </row>
    <row r="116" spans="1:5" x14ac:dyDescent="0.2">
      <c r="A116" s="12">
        <v>815</v>
      </c>
      <c r="B116" s="12">
        <v>2569</v>
      </c>
      <c r="C116" s="12"/>
      <c r="D116" s="12"/>
      <c r="E116" s="13">
        <v>44000030</v>
      </c>
    </row>
    <row r="117" spans="1:5" x14ac:dyDescent="0.2">
      <c r="A117" s="12">
        <v>815</v>
      </c>
      <c r="B117" s="12">
        <v>4087</v>
      </c>
      <c r="C117" s="12"/>
      <c r="D117" s="12"/>
      <c r="E117" s="13">
        <v>149461080</v>
      </c>
    </row>
    <row r="118" spans="1:5" x14ac:dyDescent="0.2">
      <c r="A118" s="12">
        <v>815</v>
      </c>
      <c r="B118" s="12">
        <v>5740</v>
      </c>
      <c r="C118" s="12"/>
      <c r="D118" s="12"/>
      <c r="E118" s="13">
        <v>910074079</v>
      </c>
    </row>
    <row r="119" spans="1:5" x14ac:dyDescent="0.2">
      <c r="A119" s="12">
        <v>815</v>
      </c>
      <c r="B119" s="12">
        <v>5810</v>
      </c>
      <c r="C119" s="12"/>
      <c r="D119" s="12"/>
      <c r="E119" s="13">
        <v>130917122</v>
      </c>
    </row>
    <row r="120" spans="1:5" x14ac:dyDescent="0.2">
      <c r="A120" s="12">
        <v>815</v>
      </c>
      <c r="B120" s="12">
        <v>6172</v>
      </c>
      <c r="C120" s="12"/>
      <c r="D120" s="12"/>
      <c r="E120" s="13">
        <v>916204418</v>
      </c>
    </row>
    <row r="121" spans="1:5" x14ac:dyDescent="0.2">
      <c r="A121" s="12">
        <v>815</v>
      </c>
      <c r="B121" s="12">
        <v>6173</v>
      </c>
      <c r="C121" s="12"/>
      <c r="D121" s="12"/>
      <c r="E121" s="13">
        <v>52000020</v>
      </c>
    </row>
    <row r="122" spans="1:5" x14ac:dyDescent="0.2">
      <c r="A122" s="12">
        <v>815</v>
      </c>
      <c r="B122" s="12">
        <v>6174</v>
      </c>
      <c r="C122" s="12"/>
      <c r="D122" s="12"/>
      <c r="E122" s="13">
        <v>1139706906</v>
      </c>
    </row>
    <row r="123" spans="1:5" x14ac:dyDescent="0.2">
      <c r="A123" s="12">
        <v>815</v>
      </c>
      <c r="B123" s="12">
        <v>6178</v>
      </c>
      <c r="C123" s="12"/>
      <c r="D123" s="12"/>
      <c r="E123" s="13">
        <v>239239508</v>
      </c>
    </row>
    <row r="124" spans="1:5" x14ac:dyDescent="0.2">
      <c r="A124" s="12">
        <v>815</v>
      </c>
      <c r="B124" s="12">
        <v>9001</v>
      </c>
      <c r="C124" s="12"/>
      <c r="D124" s="12"/>
      <c r="E124" s="13">
        <v>6490256143</v>
      </c>
    </row>
    <row r="125" spans="1:5" x14ac:dyDescent="0.2">
      <c r="A125" s="26" t="s">
        <v>262</v>
      </c>
      <c r="B125" s="27"/>
      <c r="C125" s="27"/>
      <c r="D125" s="27"/>
      <c r="E125" s="28">
        <f>SUM(E113:E124)</f>
        <v>10306480673</v>
      </c>
    </row>
    <row r="126" spans="1:5" x14ac:dyDescent="0.2">
      <c r="A126" s="12"/>
      <c r="B126" s="12"/>
      <c r="C126" s="12"/>
      <c r="D126" s="12"/>
      <c r="E126" s="13"/>
    </row>
    <row r="127" spans="1:5" x14ac:dyDescent="0.2">
      <c r="A127" s="12">
        <v>930</v>
      </c>
      <c r="B127" s="12">
        <v>4849</v>
      </c>
      <c r="C127" s="12"/>
      <c r="D127" s="12"/>
      <c r="E127" s="13">
        <v>268527431</v>
      </c>
    </row>
    <row r="128" spans="1:5" x14ac:dyDescent="0.2">
      <c r="A128" s="12">
        <v>930</v>
      </c>
      <c r="B128" s="12">
        <v>4850</v>
      </c>
      <c r="C128" s="12"/>
      <c r="D128" s="12"/>
      <c r="E128" s="13">
        <v>6454420952</v>
      </c>
    </row>
    <row r="129" spans="1:5" x14ac:dyDescent="0.2">
      <c r="A129" s="12">
        <v>930</v>
      </c>
      <c r="B129" s="12">
        <v>4852</v>
      </c>
      <c r="C129" s="12"/>
      <c r="D129" s="12"/>
      <c r="E129" s="13">
        <v>6011496094</v>
      </c>
    </row>
    <row r="130" spans="1:5" x14ac:dyDescent="0.2">
      <c r="A130" s="12">
        <v>930</v>
      </c>
      <c r="B130" s="12">
        <v>5274</v>
      </c>
      <c r="C130" s="12"/>
      <c r="D130" s="12"/>
      <c r="E130" s="13">
        <v>1292436692</v>
      </c>
    </row>
    <row r="131" spans="1:5" x14ac:dyDescent="0.2">
      <c r="A131" s="12">
        <v>930</v>
      </c>
      <c r="B131" s="12">
        <v>5276</v>
      </c>
      <c r="C131" s="12"/>
      <c r="D131" s="12"/>
      <c r="E131" s="13">
        <v>99631014</v>
      </c>
    </row>
    <row r="132" spans="1:5" x14ac:dyDescent="0.2">
      <c r="A132" s="12">
        <v>930</v>
      </c>
      <c r="B132" s="12">
        <v>5532</v>
      </c>
      <c r="C132" s="12"/>
      <c r="D132" s="12"/>
      <c r="E132" s="13">
        <v>3187184190</v>
      </c>
    </row>
    <row r="133" spans="1:5" x14ac:dyDescent="0.2">
      <c r="A133" s="12">
        <v>930</v>
      </c>
      <c r="B133" s="12">
        <v>6117</v>
      </c>
      <c r="C133" s="12"/>
      <c r="D133" s="12"/>
      <c r="E133" s="13">
        <v>1568311276</v>
      </c>
    </row>
    <row r="134" spans="1:5" x14ac:dyDescent="0.2">
      <c r="A134" s="12">
        <v>930</v>
      </c>
      <c r="B134" s="12">
        <v>6165</v>
      </c>
      <c r="C134" s="12"/>
      <c r="D134" s="12"/>
      <c r="E134" s="13">
        <v>23004000</v>
      </c>
    </row>
    <row r="135" spans="1:5" x14ac:dyDescent="0.2">
      <c r="A135" s="12">
        <v>930</v>
      </c>
      <c r="B135" s="12">
        <v>6213</v>
      </c>
      <c r="C135" s="12"/>
      <c r="D135" s="12"/>
      <c r="E135" s="13">
        <v>729711860</v>
      </c>
    </row>
    <row r="136" spans="1:5" x14ac:dyDescent="0.2">
      <c r="A136" s="12">
        <v>930</v>
      </c>
      <c r="B136" s="12">
        <v>6214</v>
      </c>
      <c r="C136" s="12"/>
      <c r="D136" s="12"/>
      <c r="E136" s="13">
        <v>120869785</v>
      </c>
    </row>
    <row r="137" spans="1:5" x14ac:dyDescent="0.2">
      <c r="A137" s="12">
        <v>930</v>
      </c>
      <c r="B137" s="12">
        <v>6221</v>
      </c>
      <c r="C137" s="12"/>
      <c r="D137" s="12"/>
      <c r="E137" s="13">
        <v>595413811</v>
      </c>
    </row>
    <row r="138" spans="1:5" x14ac:dyDescent="0.2">
      <c r="A138" s="12">
        <v>930</v>
      </c>
      <c r="B138" s="12">
        <v>6269</v>
      </c>
      <c r="C138" s="12"/>
      <c r="D138" s="12"/>
      <c r="E138" s="13">
        <v>194133000</v>
      </c>
    </row>
    <row r="139" spans="1:5" x14ac:dyDescent="0.2">
      <c r="A139" s="12">
        <v>930</v>
      </c>
      <c r="B139" s="12">
        <v>6273</v>
      </c>
      <c r="C139" s="12"/>
      <c r="D139" s="12"/>
      <c r="E139" s="13">
        <v>230673259</v>
      </c>
    </row>
    <row r="140" spans="1:5" x14ac:dyDescent="0.2">
      <c r="A140" s="12">
        <v>930</v>
      </c>
      <c r="B140" s="12">
        <v>6276</v>
      </c>
      <c r="C140" s="12"/>
      <c r="D140" s="12"/>
      <c r="E140" s="13">
        <v>165439200</v>
      </c>
    </row>
    <row r="141" spans="1:5" x14ac:dyDescent="0.2">
      <c r="A141" s="12">
        <v>930</v>
      </c>
      <c r="B141" s="12">
        <v>9001</v>
      </c>
      <c r="C141" s="12"/>
      <c r="D141" s="12"/>
      <c r="E141" s="13">
        <v>30301672</v>
      </c>
    </row>
    <row r="142" spans="1:5" x14ac:dyDescent="0.2">
      <c r="A142" s="12">
        <v>930</v>
      </c>
      <c r="B142" s="12">
        <v>9002</v>
      </c>
      <c r="C142" s="12"/>
      <c r="D142" s="12"/>
      <c r="E142" s="13">
        <v>425442943</v>
      </c>
    </row>
    <row r="143" spans="1:5" x14ac:dyDescent="0.2">
      <c r="A143" s="12">
        <v>930</v>
      </c>
      <c r="B143" s="12">
        <v>9003</v>
      </c>
      <c r="C143" s="12"/>
      <c r="D143" s="12"/>
      <c r="E143" s="13">
        <v>408203899</v>
      </c>
    </row>
    <row r="144" spans="1:5" x14ac:dyDescent="0.2">
      <c r="A144" s="12">
        <v>930</v>
      </c>
      <c r="B144" s="12">
        <v>9004</v>
      </c>
      <c r="C144" s="12"/>
      <c r="D144" s="12"/>
      <c r="E144" s="13">
        <v>25378355</v>
      </c>
    </row>
    <row r="145" spans="1:5" x14ac:dyDescent="0.2">
      <c r="A145" s="26" t="s">
        <v>279</v>
      </c>
      <c r="B145" s="27"/>
      <c r="C145" s="27"/>
      <c r="D145" s="27"/>
      <c r="E145" s="28">
        <f>SUM(E127:E144)</f>
        <v>21830579433</v>
      </c>
    </row>
    <row r="146" spans="1:5" x14ac:dyDescent="0.2">
      <c r="A146" s="12"/>
      <c r="B146" s="12"/>
      <c r="C146" s="12"/>
      <c r="D146" s="12"/>
      <c r="E146" s="13"/>
    </row>
    <row r="147" spans="1:5" x14ac:dyDescent="0.2">
      <c r="A147" s="12">
        <v>932</v>
      </c>
      <c r="B147" s="12">
        <v>4124</v>
      </c>
      <c r="C147" s="12"/>
      <c r="D147" s="12"/>
      <c r="E147" s="13">
        <v>9571336</v>
      </c>
    </row>
    <row r="148" spans="1:5" x14ac:dyDescent="0.2">
      <c r="A148" s="12">
        <v>932</v>
      </c>
      <c r="B148" s="12">
        <v>4127</v>
      </c>
      <c r="C148" s="12"/>
      <c r="D148" s="12"/>
      <c r="E148" s="13">
        <v>11761170</v>
      </c>
    </row>
    <row r="149" spans="1:5" x14ac:dyDescent="0.2">
      <c r="A149" s="12">
        <v>932</v>
      </c>
      <c r="B149" s="12">
        <v>4138</v>
      </c>
      <c r="C149" s="12"/>
      <c r="D149" s="12"/>
      <c r="E149" s="13">
        <v>38873447</v>
      </c>
    </row>
    <row r="150" spans="1:5" x14ac:dyDescent="0.2">
      <c r="A150" s="12">
        <v>932</v>
      </c>
      <c r="B150" s="12">
        <v>4722</v>
      </c>
      <c r="C150" s="12"/>
      <c r="D150" s="12"/>
      <c r="E150" s="13">
        <v>45344435</v>
      </c>
    </row>
    <row r="151" spans="1:5" x14ac:dyDescent="0.2">
      <c r="A151" s="12">
        <v>932</v>
      </c>
      <c r="B151" s="12">
        <v>4839</v>
      </c>
      <c r="C151" s="12"/>
      <c r="D151" s="12"/>
      <c r="E151" s="13">
        <v>80000304</v>
      </c>
    </row>
    <row r="152" spans="1:5" x14ac:dyDescent="0.2">
      <c r="A152" s="12">
        <v>932</v>
      </c>
      <c r="B152" s="12">
        <v>4865</v>
      </c>
      <c r="C152" s="12"/>
      <c r="D152" s="12"/>
      <c r="E152" s="13">
        <v>7289177</v>
      </c>
    </row>
    <row r="153" spans="1:5" x14ac:dyDescent="0.2">
      <c r="A153" s="12">
        <v>932</v>
      </c>
      <c r="B153" s="12">
        <v>6244</v>
      </c>
      <c r="C153" s="12"/>
      <c r="D153" s="12"/>
      <c r="E153" s="13">
        <v>403212</v>
      </c>
    </row>
    <row r="154" spans="1:5" x14ac:dyDescent="0.2">
      <c r="A154" s="12">
        <v>942</v>
      </c>
      <c r="B154" s="12">
        <v>6121</v>
      </c>
      <c r="C154" s="12"/>
      <c r="D154" s="12"/>
      <c r="E154" s="13">
        <v>4748791</v>
      </c>
    </row>
    <row r="155" spans="1:5" x14ac:dyDescent="0.2">
      <c r="A155" s="26" t="s">
        <v>280</v>
      </c>
      <c r="B155" s="27"/>
      <c r="C155" s="27"/>
      <c r="D155" s="27"/>
      <c r="E155" s="28">
        <f>SUM(E154:E154)</f>
        <v>4748791</v>
      </c>
    </row>
    <row r="156" spans="1:5" x14ac:dyDescent="0.2">
      <c r="A156" s="12"/>
      <c r="B156" s="12"/>
      <c r="C156" s="12"/>
      <c r="D156" s="12"/>
      <c r="E156" s="13"/>
    </row>
    <row r="157" spans="1:5" x14ac:dyDescent="0.2">
      <c r="A157" s="12">
        <v>944</v>
      </c>
      <c r="B157" s="12">
        <v>6184</v>
      </c>
      <c r="C157" s="12"/>
      <c r="D157" s="12"/>
      <c r="E157" s="13">
        <v>9758672</v>
      </c>
    </row>
    <row r="158" spans="1:5" x14ac:dyDescent="0.2">
      <c r="A158" s="12">
        <v>944</v>
      </c>
      <c r="B158" s="12">
        <v>6186</v>
      </c>
      <c r="C158" s="12"/>
      <c r="D158" s="12"/>
      <c r="E158" s="13">
        <v>23086824</v>
      </c>
    </row>
    <row r="159" spans="1:5" x14ac:dyDescent="0.2">
      <c r="A159" s="12">
        <v>944</v>
      </c>
      <c r="B159" s="12">
        <v>6196</v>
      </c>
      <c r="C159" s="12"/>
      <c r="D159" s="12"/>
      <c r="E159" s="13">
        <v>1842652</v>
      </c>
    </row>
    <row r="160" spans="1:5" x14ac:dyDescent="0.2">
      <c r="A160" s="12">
        <v>944</v>
      </c>
      <c r="B160" s="12">
        <v>9008</v>
      </c>
      <c r="C160" s="12"/>
      <c r="D160" s="12"/>
      <c r="E160" s="13">
        <v>23086824</v>
      </c>
    </row>
    <row r="161" spans="1:5" x14ac:dyDescent="0.2">
      <c r="A161" s="26" t="s">
        <v>281</v>
      </c>
      <c r="B161" s="27"/>
      <c r="C161" s="27"/>
      <c r="D161" s="27"/>
      <c r="E161" s="28">
        <f>SUM(E157:E160)</f>
        <v>57774972</v>
      </c>
    </row>
    <row r="162" spans="1:5" x14ac:dyDescent="0.2">
      <c r="A162" s="12"/>
      <c r="B162" s="12"/>
      <c r="C162" s="12"/>
      <c r="D162" s="12"/>
      <c r="E162" s="13"/>
    </row>
    <row r="163" spans="1:5" x14ac:dyDescent="0.2">
      <c r="A163" s="12">
        <v>1015</v>
      </c>
      <c r="B163" s="12">
        <v>1929</v>
      </c>
      <c r="C163" s="12"/>
      <c r="D163" s="12"/>
      <c r="E163" s="13">
        <v>10</v>
      </c>
    </row>
    <row r="164" spans="1:5" x14ac:dyDescent="0.2">
      <c r="A164" s="12">
        <v>1015</v>
      </c>
      <c r="B164" s="12">
        <v>4259</v>
      </c>
      <c r="C164" s="12"/>
      <c r="D164" s="12"/>
      <c r="E164" s="13">
        <v>3692546</v>
      </c>
    </row>
    <row r="165" spans="1:5" x14ac:dyDescent="0.2">
      <c r="A165" s="12">
        <v>1015</v>
      </c>
      <c r="B165" s="12">
        <v>4394</v>
      </c>
      <c r="C165" s="12"/>
      <c r="D165" s="12"/>
      <c r="E165" s="13">
        <v>2295000</v>
      </c>
    </row>
    <row r="166" spans="1:5" x14ac:dyDescent="0.2">
      <c r="A166" s="12">
        <v>1015</v>
      </c>
      <c r="B166" s="12">
        <v>5204</v>
      </c>
      <c r="C166" s="12"/>
      <c r="D166" s="12"/>
      <c r="E166" s="13">
        <v>24098958</v>
      </c>
    </row>
    <row r="167" spans="1:5" x14ac:dyDescent="0.2">
      <c r="A167" s="12">
        <v>1015</v>
      </c>
      <c r="B167" s="12">
        <v>5239</v>
      </c>
      <c r="C167" s="12"/>
      <c r="D167" s="12"/>
      <c r="E167" s="13">
        <v>442010</v>
      </c>
    </row>
    <row r="168" spans="1:5" x14ac:dyDescent="0.2">
      <c r="A168" s="12">
        <v>1015</v>
      </c>
      <c r="B168" s="12">
        <v>5285</v>
      </c>
      <c r="C168" s="12"/>
      <c r="D168" s="12"/>
      <c r="E168" s="13">
        <v>1800000</v>
      </c>
    </row>
    <row r="169" spans="1:5" x14ac:dyDescent="0.2">
      <c r="A169" s="12">
        <v>1015</v>
      </c>
      <c r="B169" s="12">
        <v>5848</v>
      </c>
      <c r="C169" s="12"/>
      <c r="D169" s="12"/>
      <c r="E169" s="13">
        <v>26000000</v>
      </c>
    </row>
    <row r="170" spans="1:5" x14ac:dyDescent="0.2">
      <c r="A170" s="12">
        <v>1015</v>
      </c>
      <c r="B170" s="12">
        <v>5849</v>
      </c>
      <c r="C170" s="12"/>
      <c r="D170" s="12"/>
      <c r="E170" s="13">
        <v>2515167</v>
      </c>
    </row>
    <row r="171" spans="1:5" x14ac:dyDescent="0.2">
      <c r="A171" s="12">
        <v>1015</v>
      </c>
      <c r="B171" s="12">
        <v>5992</v>
      </c>
      <c r="C171" s="12"/>
      <c r="D171" s="12"/>
      <c r="E171" s="13">
        <v>2345303</v>
      </c>
    </row>
    <row r="172" spans="1:5" x14ac:dyDescent="0.2">
      <c r="A172" s="12">
        <v>1015</v>
      </c>
      <c r="B172" s="12">
        <v>6132</v>
      </c>
      <c r="C172" s="12"/>
      <c r="D172" s="12"/>
      <c r="E172" s="13">
        <v>77330446</v>
      </c>
    </row>
    <row r="173" spans="1:5" x14ac:dyDescent="0.2">
      <c r="A173" s="12">
        <v>1015</v>
      </c>
      <c r="B173" s="12">
        <v>9001</v>
      </c>
      <c r="C173" s="12"/>
      <c r="D173" s="12"/>
      <c r="E173" s="13">
        <v>1641</v>
      </c>
    </row>
    <row r="174" spans="1:5" x14ac:dyDescent="0.2">
      <c r="A174" s="26" t="s">
        <v>282</v>
      </c>
      <c r="B174" s="27"/>
      <c r="C174" s="27"/>
      <c r="D174" s="27"/>
      <c r="E174" s="28">
        <f>SUM(E163:E173)</f>
        <v>140521081</v>
      </c>
    </row>
    <row r="175" spans="1:5" x14ac:dyDescent="0.2">
      <c r="A175" s="12"/>
      <c r="B175" s="12"/>
      <c r="C175" s="12"/>
      <c r="D175" s="12"/>
      <c r="E175" s="13"/>
    </row>
    <row r="176" spans="1:5" x14ac:dyDescent="0.2">
      <c r="A176" s="12">
        <v>1021</v>
      </c>
      <c r="B176" s="12">
        <v>2111</v>
      </c>
      <c r="C176" s="12"/>
      <c r="D176" s="12"/>
      <c r="E176" s="13">
        <v>4008503</v>
      </c>
    </row>
    <row r="177" spans="1:5" x14ac:dyDescent="0.2">
      <c r="A177" s="12">
        <v>1021</v>
      </c>
      <c r="B177" s="12">
        <v>5840</v>
      </c>
      <c r="C177" s="12"/>
      <c r="D177" s="12"/>
      <c r="E177" s="13">
        <v>177762240</v>
      </c>
    </row>
    <row r="178" spans="1:5" x14ac:dyDescent="0.2">
      <c r="A178" s="26" t="s">
        <v>283</v>
      </c>
      <c r="B178" s="27"/>
      <c r="C178" s="27"/>
      <c r="D178" s="27"/>
      <c r="E178" s="28">
        <f>SUM(E176:E177)</f>
        <v>181770743</v>
      </c>
    </row>
    <row r="179" spans="1:5" x14ac:dyDescent="0.2">
      <c r="A179" s="12"/>
      <c r="B179" s="12"/>
      <c r="C179" s="12"/>
      <c r="D179" s="12"/>
      <c r="E179" s="13"/>
    </row>
    <row r="180" spans="1:5" x14ac:dyDescent="0.2">
      <c r="A180" s="12">
        <v>1038</v>
      </c>
      <c r="B180" s="12">
        <v>2527</v>
      </c>
      <c r="C180" s="12"/>
      <c r="D180" s="12"/>
      <c r="E180" s="13">
        <v>3000000</v>
      </c>
    </row>
    <row r="181" spans="1:5" x14ac:dyDescent="0.2">
      <c r="A181" s="12">
        <v>1038</v>
      </c>
      <c r="B181" s="12">
        <v>5845</v>
      </c>
      <c r="C181" s="12"/>
      <c r="D181" s="12"/>
      <c r="E181" s="13">
        <v>14956976</v>
      </c>
    </row>
    <row r="182" spans="1:5" x14ac:dyDescent="0.2">
      <c r="A182" s="12">
        <v>1038</v>
      </c>
      <c r="B182" s="12">
        <v>6126</v>
      </c>
      <c r="C182" s="12"/>
      <c r="D182" s="12"/>
      <c r="E182" s="13">
        <v>54072402</v>
      </c>
    </row>
    <row r="183" spans="1:5" x14ac:dyDescent="0.2">
      <c r="A183" s="12">
        <v>1038</v>
      </c>
      <c r="B183" s="12">
        <v>6281</v>
      </c>
      <c r="C183" s="12"/>
      <c r="D183" s="12"/>
      <c r="E183" s="13">
        <v>153730000</v>
      </c>
    </row>
    <row r="184" spans="1:5" x14ac:dyDescent="0.2">
      <c r="A184" s="26" t="s">
        <v>284</v>
      </c>
      <c r="B184" s="27"/>
      <c r="C184" s="27"/>
      <c r="D184" s="27"/>
      <c r="E184" s="28">
        <f>SUM(E180:E183)</f>
        <v>225759378</v>
      </c>
    </row>
    <row r="185" spans="1:5" x14ac:dyDescent="0.2">
      <c r="A185" s="12"/>
      <c r="B185" s="12"/>
      <c r="C185" s="12"/>
      <c r="D185" s="12"/>
      <c r="E185" s="13"/>
    </row>
    <row r="186" spans="1:5" x14ac:dyDescent="0.2">
      <c r="A186" s="12">
        <v>1039</v>
      </c>
      <c r="B186" s="12">
        <v>1515</v>
      </c>
      <c r="C186" s="12"/>
      <c r="D186" s="12"/>
      <c r="E186" s="13">
        <v>50651260</v>
      </c>
    </row>
    <row r="187" spans="1:5" x14ac:dyDescent="0.2">
      <c r="A187" s="12">
        <v>1039</v>
      </c>
      <c r="B187" s="12">
        <v>2226</v>
      </c>
      <c r="C187" s="12"/>
      <c r="D187" s="12"/>
      <c r="E187" s="13">
        <v>50348740</v>
      </c>
    </row>
    <row r="188" spans="1:5" x14ac:dyDescent="0.2">
      <c r="A188" s="12">
        <v>1039</v>
      </c>
      <c r="B188" s="12">
        <v>5290</v>
      </c>
      <c r="C188" s="12"/>
      <c r="D188" s="12"/>
      <c r="E188" s="13">
        <v>708822021</v>
      </c>
    </row>
    <row r="189" spans="1:5" x14ac:dyDescent="0.2">
      <c r="A189" s="12">
        <v>1039</v>
      </c>
      <c r="B189" s="12">
        <v>5292</v>
      </c>
      <c r="C189" s="12"/>
      <c r="D189" s="12"/>
      <c r="E189" s="13">
        <v>1454934834</v>
      </c>
    </row>
    <row r="190" spans="1:5" x14ac:dyDescent="0.2">
      <c r="A190" s="12">
        <v>1039</v>
      </c>
      <c r="B190" s="12">
        <v>5620</v>
      </c>
      <c r="C190" s="12"/>
      <c r="D190" s="12"/>
      <c r="E190" s="13">
        <v>592675</v>
      </c>
    </row>
    <row r="191" spans="1:5" x14ac:dyDescent="0.2">
      <c r="A191" s="12">
        <v>1039</v>
      </c>
      <c r="B191" s="12">
        <v>5852</v>
      </c>
      <c r="C191" s="12"/>
      <c r="D191" s="12"/>
      <c r="E191" s="13">
        <v>358858453</v>
      </c>
    </row>
    <row r="192" spans="1:5" x14ac:dyDescent="0.2">
      <c r="A192" s="12">
        <v>1039</v>
      </c>
      <c r="B192" s="12">
        <v>9001</v>
      </c>
      <c r="C192" s="12"/>
      <c r="D192" s="12"/>
      <c r="E192" s="13">
        <v>25261103</v>
      </c>
    </row>
    <row r="193" spans="1:5" x14ac:dyDescent="0.2">
      <c r="A193" s="26" t="s">
        <v>285</v>
      </c>
      <c r="B193" s="27"/>
      <c r="C193" s="27"/>
      <c r="D193" s="27"/>
      <c r="E193" s="28">
        <f>SUM(E186:E192)</f>
        <v>2649469086</v>
      </c>
    </row>
    <row r="194" spans="1:5" x14ac:dyDescent="0.2">
      <c r="A194" s="12"/>
      <c r="B194" s="12"/>
      <c r="C194" s="12"/>
      <c r="D194" s="12"/>
      <c r="E194" s="13"/>
    </row>
    <row r="195" spans="1:5" x14ac:dyDescent="0.2">
      <c r="A195" s="12">
        <v>1043</v>
      </c>
      <c r="B195" s="12">
        <v>1151</v>
      </c>
      <c r="C195" s="12"/>
      <c r="D195" s="12"/>
      <c r="E195" s="13">
        <v>142323240</v>
      </c>
    </row>
    <row r="196" spans="1:5" x14ac:dyDescent="0.2">
      <c r="A196" s="12">
        <v>1043</v>
      </c>
      <c r="B196" s="12">
        <v>2072</v>
      </c>
      <c r="C196" s="12"/>
      <c r="D196" s="12"/>
      <c r="E196" s="13">
        <v>20</v>
      </c>
    </row>
    <row r="197" spans="1:5" x14ac:dyDescent="0.2">
      <c r="A197" s="12">
        <v>1043</v>
      </c>
      <c r="B197" s="12">
        <v>4402</v>
      </c>
      <c r="C197" s="12"/>
      <c r="D197" s="12"/>
      <c r="E197" s="13">
        <v>238458</v>
      </c>
    </row>
    <row r="198" spans="1:5" x14ac:dyDescent="0.2">
      <c r="A198" s="12">
        <v>1043</v>
      </c>
      <c r="B198" s="12">
        <v>5297</v>
      </c>
      <c r="C198" s="12"/>
      <c r="D198" s="12"/>
      <c r="E198" s="13">
        <v>54625454</v>
      </c>
    </row>
    <row r="199" spans="1:5" x14ac:dyDescent="0.2">
      <c r="A199" s="12">
        <v>1043</v>
      </c>
      <c r="B199" s="12">
        <v>5304</v>
      </c>
      <c r="C199" s="12"/>
      <c r="D199" s="12"/>
      <c r="E199" s="13">
        <v>3319216417</v>
      </c>
    </row>
    <row r="200" spans="1:5" x14ac:dyDescent="0.2">
      <c r="A200" s="12">
        <v>1043</v>
      </c>
      <c r="B200" s="12">
        <v>5305</v>
      </c>
      <c r="C200" s="12"/>
      <c r="D200" s="12"/>
      <c r="E200" s="13">
        <v>2021709774</v>
      </c>
    </row>
    <row r="201" spans="1:5" x14ac:dyDescent="0.2">
      <c r="A201" s="12">
        <v>1043</v>
      </c>
      <c r="B201" s="12">
        <v>5306</v>
      </c>
      <c r="C201" s="12"/>
      <c r="D201" s="12"/>
      <c r="E201" s="13">
        <v>240893076</v>
      </c>
    </row>
    <row r="202" spans="1:5" x14ac:dyDescent="0.2">
      <c r="A202" s="12">
        <v>1043</v>
      </c>
      <c r="B202" s="12">
        <v>5312</v>
      </c>
      <c r="C202" s="12"/>
      <c r="D202" s="12"/>
      <c r="E202" s="13">
        <v>23585358</v>
      </c>
    </row>
    <row r="203" spans="1:5" x14ac:dyDescent="0.2">
      <c r="A203" s="12">
        <v>1043</v>
      </c>
      <c r="B203" s="12">
        <v>5690</v>
      </c>
      <c r="C203" s="12"/>
      <c r="D203" s="12"/>
      <c r="E203" s="13">
        <v>32088911</v>
      </c>
    </row>
    <row r="204" spans="1:5" x14ac:dyDescent="0.2">
      <c r="A204" s="12">
        <v>1043</v>
      </c>
      <c r="B204" s="12">
        <v>5787</v>
      </c>
      <c r="C204" s="12"/>
      <c r="D204" s="12"/>
      <c r="E204" s="13">
        <v>10873848</v>
      </c>
    </row>
    <row r="205" spans="1:5" x14ac:dyDescent="0.2">
      <c r="A205" s="12">
        <v>1043</v>
      </c>
      <c r="B205" s="12">
        <v>6137</v>
      </c>
      <c r="C205" s="12"/>
      <c r="D205" s="12"/>
      <c r="E205" s="13">
        <v>121901843</v>
      </c>
    </row>
    <row r="206" spans="1:5" x14ac:dyDescent="0.2">
      <c r="A206" s="12">
        <v>1043</v>
      </c>
      <c r="B206" s="12">
        <v>9001</v>
      </c>
      <c r="C206" s="12"/>
      <c r="D206" s="12"/>
      <c r="E206" s="13">
        <v>226179435</v>
      </c>
    </row>
    <row r="207" spans="1:5" x14ac:dyDescent="0.2">
      <c r="A207" s="26" t="s">
        <v>286</v>
      </c>
      <c r="B207" s="27"/>
      <c r="C207" s="27"/>
      <c r="D207" s="27"/>
      <c r="E207" s="28">
        <f>SUM(E195:E206)</f>
        <v>6193635834</v>
      </c>
    </row>
    <row r="208" spans="1:5" x14ac:dyDescent="0.2">
      <c r="A208" s="12"/>
      <c r="B208" s="12"/>
      <c r="C208" s="12"/>
      <c r="D208" s="12"/>
      <c r="E208" s="13"/>
    </row>
    <row r="209" spans="1:5" x14ac:dyDescent="0.2">
      <c r="A209" s="12">
        <v>1044</v>
      </c>
      <c r="B209" s="12">
        <v>4688</v>
      </c>
      <c r="C209" s="12"/>
      <c r="D209" s="12"/>
      <c r="E209" s="13">
        <v>676966926</v>
      </c>
    </row>
    <row r="210" spans="1:5" x14ac:dyDescent="0.2">
      <c r="A210" s="12">
        <v>1044</v>
      </c>
      <c r="B210" s="12">
        <v>4699</v>
      </c>
      <c r="C210" s="12"/>
      <c r="D210" s="12"/>
      <c r="E210" s="13">
        <v>206807970</v>
      </c>
    </row>
    <row r="211" spans="1:5" x14ac:dyDescent="0.2">
      <c r="A211" s="12">
        <v>1044</v>
      </c>
      <c r="B211" s="12">
        <v>5286</v>
      </c>
      <c r="C211" s="12"/>
      <c r="D211" s="12"/>
      <c r="E211" s="13">
        <v>258948862</v>
      </c>
    </row>
    <row r="212" spans="1:5" x14ac:dyDescent="0.2">
      <c r="A212" s="12">
        <v>1044</v>
      </c>
      <c r="B212" s="12">
        <v>5287</v>
      </c>
      <c r="C212" s="12"/>
      <c r="D212" s="12"/>
      <c r="E212" s="13">
        <v>321023702</v>
      </c>
    </row>
    <row r="213" spans="1:5" x14ac:dyDescent="0.2">
      <c r="A213" s="12">
        <v>1044</v>
      </c>
      <c r="B213" s="12">
        <v>5699</v>
      </c>
      <c r="C213" s="12"/>
      <c r="D213" s="12"/>
      <c r="E213" s="13">
        <v>123660945</v>
      </c>
    </row>
    <row r="214" spans="1:5" x14ac:dyDescent="0.2">
      <c r="A214" s="12">
        <v>1044</v>
      </c>
      <c r="B214" s="12">
        <v>6285</v>
      </c>
      <c r="C214" s="12"/>
      <c r="D214" s="12"/>
      <c r="E214" s="13">
        <v>10</v>
      </c>
    </row>
    <row r="215" spans="1:5" x14ac:dyDescent="0.2">
      <c r="A215" s="26" t="s">
        <v>287</v>
      </c>
      <c r="B215" s="27"/>
      <c r="C215" s="27"/>
      <c r="D215" s="27"/>
      <c r="E215" s="28">
        <f>SUM(E209:E214)</f>
        <v>1587408415</v>
      </c>
    </row>
    <row r="216" spans="1:5" x14ac:dyDescent="0.2">
      <c r="A216" s="12"/>
      <c r="B216" s="12"/>
      <c r="C216" s="12"/>
      <c r="D216" s="12"/>
      <c r="E216" s="13"/>
    </row>
    <row r="217" spans="1:5" x14ac:dyDescent="0.2">
      <c r="A217" s="12">
        <v>1201</v>
      </c>
      <c r="B217" s="12">
        <v>5706</v>
      </c>
      <c r="C217" s="12"/>
      <c r="D217" s="12"/>
      <c r="E217" s="13">
        <v>24532745</v>
      </c>
    </row>
    <row r="218" spans="1:5" x14ac:dyDescent="0.2">
      <c r="A218" s="12">
        <v>1201</v>
      </c>
      <c r="B218" s="12">
        <v>5709</v>
      </c>
      <c r="C218" s="12"/>
      <c r="D218" s="12"/>
      <c r="E218" s="13">
        <v>26257018</v>
      </c>
    </row>
    <row r="219" spans="1:5" x14ac:dyDescent="0.2">
      <c r="A219" s="12">
        <v>1201</v>
      </c>
      <c r="B219" s="12">
        <v>5979</v>
      </c>
      <c r="C219" s="12"/>
      <c r="D219" s="12"/>
      <c r="E219" s="13">
        <v>490180</v>
      </c>
    </row>
    <row r="220" spans="1:5" x14ac:dyDescent="0.2">
      <c r="A220" s="12">
        <v>1201</v>
      </c>
      <c r="B220" s="12">
        <v>6099</v>
      </c>
      <c r="C220" s="12"/>
      <c r="D220" s="12"/>
      <c r="E220" s="13">
        <v>15216438</v>
      </c>
    </row>
    <row r="221" spans="1:5" x14ac:dyDescent="0.2">
      <c r="A221" s="12">
        <v>1201</v>
      </c>
      <c r="B221" s="12">
        <v>6211</v>
      </c>
      <c r="C221" s="12"/>
      <c r="D221" s="12"/>
      <c r="E221" s="13">
        <v>74177500</v>
      </c>
    </row>
    <row r="222" spans="1:5" x14ac:dyDescent="0.2">
      <c r="A222" s="26" t="s">
        <v>288</v>
      </c>
      <c r="B222" s="27"/>
      <c r="C222" s="27"/>
      <c r="D222" s="27"/>
      <c r="E222" s="28">
        <f>SUM(E217:E221)</f>
        <v>140673881</v>
      </c>
    </row>
    <row r="223" spans="1:5" x14ac:dyDescent="0.2">
      <c r="A223" s="12"/>
      <c r="B223" s="12"/>
      <c r="C223" s="12"/>
      <c r="D223" s="12"/>
      <c r="E223" s="13"/>
    </row>
    <row r="224" spans="1:5" x14ac:dyDescent="0.2">
      <c r="A224" s="12">
        <v>1203</v>
      </c>
      <c r="B224" s="12">
        <v>4779</v>
      </c>
      <c r="C224" s="12"/>
      <c r="D224" s="12"/>
      <c r="E224" s="13">
        <v>94954914</v>
      </c>
    </row>
    <row r="225" spans="1:5" x14ac:dyDescent="0.2">
      <c r="A225" s="12">
        <v>1203</v>
      </c>
      <c r="B225" s="12">
        <v>5469</v>
      </c>
      <c r="C225" s="12"/>
      <c r="D225" s="12"/>
      <c r="E225" s="13">
        <v>11683471</v>
      </c>
    </row>
    <row r="226" spans="1:5" x14ac:dyDescent="0.2">
      <c r="A226" s="12">
        <v>1203</v>
      </c>
      <c r="B226" s="12">
        <v>5691</v>
      </c>
      <c r="C226" s="12"/>
      <c r="D226" s="12"/>
      <c r="E226" s="13">
        <v>32228239</v>
      </c>
    </row>
    <row r="227" spans="1:5" x14ac:dyDescent="0.2">
      <c r="A227" s="12">
        <v>1203</v>
      </c>
      <c r="B227" s="12">
        <v>5692</v>
      </c>
      <c r="C227" s="12"/>
      <c r="D227" s="12"/>
      <c r="E227" s="13">
        <v>22000000</v>
      </c>
    </row>
    <row r="228" spans="1:5" x14ac:dyDescent="0.2">
      <c r="A228" s="12">
        <v>1203</v>
      </c>
      <c r="B228" s="12">
        <v>5714</v>
      </c>
      <c r="C228" s="12"/>
      <c r="D228" s="12"/>
      <c r="E228" s="13">
        <v>76884139</v>
      </c>
    </row>
    <row r="229" spans="1:5" x14ac:dyDescent="0.2">
      <c r="A229" s="12">
        <v>1203</v>
      </c>
      <c r="B229" s="12">
        <v>5976</v>
      </c>
      <c r="C229" s="12"/>
      <c r="D229" s="12"/>
      <c r="E229" s="13">
        <v>10712334</v>
      </c>
    </row>
    <row r="230" spans="1:5" x14ac:dyDescent="0.2">
      <c r="A230" s="26" t="s">
        <v>289</v>
      </c>
      <c r="B230" s="27"/>
      <c r="C230" s="27"/>
      <c r="D230" s="27"/>
      <c r="E230" s="28">
        <f>SUM(E224:E229)</f>
        <v>248463097</v>
      </c>
    </row>
    <row r="231" spans="1:5" x14ac:dyDescent="0.2">
      <c r="A231" s="12"/>
      <c r="B231" s="12"/>
      <c r="C231" s="12"/>
      <c r="D231" s="12"/>
      <c r="E231" s="13"/>
    </row>
    <row r="232" spans="1:5" x14ac:dyDescent="0.2">
      <c r="A232" s="12">
        <v>1206</v>
      </c>
      <c r="B232" s="12">
        <v>5460</v>
      </c>
      <c r="C232" s="12"/>
      <c r="D232" s="12"/>
      <c r="E232" s="13">
        <v>146740605</v>
      </c>
    </row>
    <row r="233" spans="1:5" x14ac:dyDescent="0.2">
      <c r="A233" s="26" t="s">
        <v>290</v>
      </c>
      <c r="B233" s="27"/>
      <c r="C233" s="27"/>
      <c r="D233" s="27"/>
      <c r="E233" s="28">
        <f>SUM(E232)</f>
        <v>146740605</v>
      </c>
    </row>
    <row r="234" spans="1:5" x14ac:dyDescent="0.2">
      <c r="A234" s="12"/>
      <c r="B234" s="12"/>
      <c r="C234" s="12"/>
      <c r="D234" s="12"/>
      <c r="E234" s="13"/>
    </row>
    <row r="235" spans="1:5" x14ac:dyDescent="0.2">
      <c r="A235" s="12">
        <v>1213</v>
      </c>
      <c r="B235" s="12">
        <v>2026</v>
      </c>
      <c r="C235" s="12"/>
      <c r="D235" s="12"/>
      <c r="E235" s="13">
        <v>25386000</v>
      </c>
    </row>
    <row r="236" spans="1:5" x14ac:dyDescent="0.2">
      <c r="A236" s="12">
        <v>1213</v>
      </c>
      <c r="B236" s="12">
        <v>2499</v>
      </c>
      <c r="C236" s="12"/>
      <c r="D236" s="12"/>
      <c r="E236" s="13">
        <v>10075000</v>
      </c>
    </row>
    <row r="237" spans="1:5" x14ac:dyDescent="0.2">
      <c r="A237" s="12">
        <v>1213</v>
      </c>
      <c r="B237" s="12">
        <v>5727</v>
      </c>
      <c r="C237" s="12"/>
      <c r="D237" s="12"/>
      <c r="E237" s="13">
        <v>32262612</v>
      </c>
    </row>
    <row r="238" spans="1:5" x14ac:dyDescent="0.2">
      <c r="A238" s="12">
        <v>1213</v>
      </c>
      <c r="B238" s="12">
        <v>9001</v>
      </c>
      <c r="C238" s="12"/>
      <c r="D238" s="12"/>
      <c r="E238" s="13">
        <v>5035937</v>
      </c>
    </row>
    <row r="239" spans="1:5" x14ac:dyDescent="0.2">
      <c r="A239" s="26" t="s">
        <v>291</v>
      </c>
      <c r="B239" s="27"/>
      <c r="C239" s="27"/>
      <c r="D239" s="27"/>
      <c r="E239" s="28">
        <f>SUM(E235:E238)</f>
        <v>72759549</v>
      </c>
    </row>
    <row r="240" spans="1:5" x14ac:dyDescent="0.2">
      <c r="A240" s="12"/>
      <c r="B240" s="12"/>
      <c r="C240" s="12"/>
      <c r="D240" s="12"/>
      <c r="E240" s="13"/>
    </row>
    <row r="241" spans="1:5" x14ac:dyDescent="0.2">
      <c r="A241" s="12">
        <v>1214</v>
      </c>
      <c r="B241" s="12">
        <v>5732</v>
      </c>
      <c r="C241" s="12"/>
      <c r="D241" s="12"/>
      <c r="E241" s="13">
        <v>106478759</v>
      </c>
    </row>
    <row r="242" spans="1:5" x14ac:dyDescent="0.2">
      <c r="A242" s="26" t="s">
        <v>292</v>
      </c>
      <c r="B242" s="27"/>
      <c r="C242" s="27"/>
      <c r="D242" s="27"/>
      <c r="E242" s="28">
        <f>SUM(E241)</f>
        <v>106478759</v>
      </c>
    </row>
    <row r="243" spans="1:5" x14ac:dyDescent="0.2">
      <c r="A243" s="12"/>
      <c r="B243" s="12"/>
      <c r="C243" s="12"/>
      <c r="D243" s="12"/>
      <c r="E243" s="13"/>
    </row>
    <row r="244" spans="1:5" x14ac:dyDescent="0.2">
      <c r="A244" s="12">
        <v>1215</v>
      </c>
      <c r="B244" s="12">
        <v>5737</v>
      </c>
      <c r="C244" s="12"/>
      <c r="D244" s="12"/>
      <c r="E244" s="13">
        <v>50000</v>
      </c>
    </row>
    <row r="245" spans="1:5" x14ac:dyDescent="0.2">
      <c r="A245" s="12">
        <v>1215</v>
      </c>
      <c r="B245" s="12">
        <v>5738</v>
      </c>
      <c r="C245" s="12"/>
      <c r="D245" s="12"/>
      <c r="E245" s="13">
        <v>173243</v>
      </c>
    </row>
    <row r="246" spans="1:5" x14ac:dyDescent="0.2">
      <c r="A246" s="26" t="s">
        <v>293</v>
      </c>
      <c r="B246" s="27"/>
      <c r="C246" s="27"/>
      <c r="D246" s="27"/>
      <c r="E246" s="28">
        <f>SUM(E244:E245)</f>
        <v>223243</v>
      </c>
    </row>
    <row r="247" spans="1:5" x14ac:dyDescent="0.2">
      <c r="A247" s="12"/>
      <c r="B247" s="12"/>
      <c r="C247" s="12"/>
      <c r="D247" s="12"/>
      <c r="E247" s="13"/>
    </row>
    <row r="248" spans="1:5" x14ac:dyDescent="0.2">
      <c r="A248" s="12">
        <v>1218</v>
      </c>
      <c r="B248" s="12">
        <v>1986</v>
      </c>
      <c r="C248" s="12"/>
      <c r="D248" s="12"/>
      <c r="E248" s="13">
        <v>70000000</v>
      </c>
    </row>
    <row r="249" spans="1:5" x14ac:dyDescent="0.2">
      <c r="A249" s="12">
        <v>1218</v>
      </c>
      <c r="B249" s="12">
        <v>2304</v>
      </c>
      <c r="C249" s="12"/>
      <c r="D249" s="12"/>
      <c r="E249" s="13">
        <v>1080686</v>
      </c>
    </row>
    <row r="250" spans="1:5" x14ac:dyDescent="0.2">
      <c r="A250" s="12">
        <v>1218</v>
      </c>
      <c r="B250" s="12">
        <v>2579</v>
      </c>
      <c r="C250" s="12"/>
      <c r="D250" s="12"/>
      <c r="E250" s="13">
        <v>10000000</v>
      </c>
    </row>
    <row r="251" spans="1:5" x14ac:dyDescent="0.2">
      <c r="A251" s="12">
        <v>1218</v>
      </c>
      <c r="B251" s="12">
        <v>5450</v>
      </c>
      <c r="C251" s="12"/>
      <c r="D251" s="12"/>
      <c r="E251" s="13">
        <v>796200</v>
      </c>
    </row>
    <row r="252" spans="1:5" x14ac:dyDescent="0.2">
      <c r="A252" s="26" t="s">
        <v>294</v>
      </c>
      <c r="B252" s="27"/>
      <c r="C252" s="27"/>
      <c r="D252" s="27"/>
      <c r="E252" s="28">
        <f>SUM(E248:E251)</f>
        <v>81876886</v>
      </c>
    </row>
    <row r="253" spans="1:5" x14ac:dyDescent="0.2">
      <c r="A253" s="2"/>
      <c r="B253" s="2"/>
      <c r="C253" s="2"/>
      <c r="D253" s="2"/>
      <c r="E253" s="3"/>
    </row>
    <row r="254" spans="1:5" x14ac:dyDescent="0.2">
      <c r="A254" s="12">
        <v>1221</v>
      </c>
      <c r="B254" s="12">
        <v>4043</v>
      </c>
      <c r="C254" s="12"/>
      <c r="D254" s="12"/>
      <c r="E254" s="13">
        <v>1757797</v>
      </c>
    </row>
    <row r="255" spans="1:5" x14ac:dyDescent="0.2">
      <c r="A255" s="12">
        <v>1221</v>
      </c>
      <c r="B255" s="12">
        <v>5470</v>
      </c>
      <c r="C255" s="12"/>
      <c r="D255" s="12"/>
      <c r="E255" s="13">
        <v>16542401</v>
      </c>
    </row>
    <row r="256" spans="1:5" x14ac:dyDescent="0.2">
      <c r="A256" s="12">
        <v>1221</v>
      </c>
      <c r="B256" s="12">
        <v>5790</v>
      </c>
      <c r="C256" s="12"/>
      <c r="D256" s="12"/>
      <c r="E256" s="13">
        <v>303350</v>
      </c>
    </row>
    <row r="257" spans="1:5" x14ac:dyDescent="0.2">
      <c r="A257" s="12">
        <v>1221</v>
      </c>
      <c r="B257" s="12">
        <v>5791</v>
      </c>
      <c r="C257" s="12"/>
      <c r="D257" s="12"/>
      <c r="E257" s="13">
        <v>309029</v>
      </c>
    </row>
    <row r="258" spans="1:5" x14ac:dyDescent="0.2">
      <c r="A258" s="26" t="s">
        <v>295</v>
      </c>
      <c r="B258" s="27"/>
      <c r="C258" s="27"/>
      <c r="D258" s="27"/>
      <c r="E258" s="28">
        <f>SUM(E254:E257)</f>
        <v>18912577</v>
      </c>
    </row>
    <row r="259" spans="1:5" x14ac:dyDescent="0.2">
      <c r="A259" s="12"/>
      <c r="B259" s="12"/>
      <c r="C259" s="12"/>
      <c r="D259" s="12"/>
      <c r="E259" s="13"/>
    </row>
    <row r="260" spans="1:5" x14ac:dyDescent="0.2">
      <c r="A260" s="12">
        <v>1301</v>
      </c>
      <c r="B260" s="12">
        <v>1380</v>
      </c>
      <c r="C260" s="12"/>
      <c r="D260" s="12"/>
      <c r="E260" s="13">
        <v>2500030</v>
      </c>
    </row>
    <row r="261" spans="1:5" x14ac:dyDescent="0.2">
      <c r="A261" s="12">
        <v>1301</v>
      </c>
      <c r="B261" s="12">
        <v>4872</v>
      </c>
      <c r="C261" s="12"/>
      <c r="D261" s="12"/>
      <c r="E261" s="13">
        <v>1741804</v>
      </c>
    </row>
    <row r="262" spans="1:5" x14ac:dyDescent="0.2">
      <c r="A262" s="12">
        <v>1301</v>
      </c>
      <c r="B262" s="12">
        <v>4874</v>
      </c>
      <c r="C262" s="12"/>
      <c r="D262" s="12"/>
      <c r="E262" s="13">
        <v>2621636</v>
      </c>
    </row>
    <row r="263" spans="1:5" x14ac:dyDescent="0.2">
      <c r="A263" s="12">
        <v>1301</v>
      </c>
      <c r="B263" s="12">
        <v>4891</v>
      </c>
      <c r="C263" s="12"/>
      <c r="D263" s="12"/>
      <c r="E263" s="13">
        <v>2255583</v>
      </c>
    </row>
    <row r="264" spans="1:5" x14ac:dyDescent="0.2">
      <c r="A264" s="12">
        <v>1301</v>
      </c>
      <c r="B264" s="12">
        <v>5925</v>
      </c>
      <c r="C264" s="12"/>
      <c r="D264" s="12"/>
      <c r="E264" s="13">
        <v>225949260</v>
      </c>
    </row>
    <row r="265" spans="1:5" x14ac:dyDescent="0.2">
      <c r="A265" s="12">
        <v>1301</v>
      </c>
      <c r="B265" s="12">
        <v>6216</v>
      </c>
      <c r="C265" s="12"/>
      <c r="D265" s="12"/>
      <c r="E265" s="13">
        <v>651380</v>
      </c>
    </row>
    <row r="266" spans="1:5" x14ac:dyDescent="0.2">
      <c r="A266" s="26" t="s">
        <v>296</v>
      </c>
      <c r="B266" s="27"/>
      <c r="C266" s="27"/>
      <c r="D266" s="27"/>
      <c r="E266" s="28">
        <f>SUM(E259:E265)</f>
        <v>235719693</v>
      </c>
    </row>
    <row r="267" spans="1:5" x14ac:dyDescent="0.2">
      <c r="A267" s="12"/>
      <c r="B267" s="12"/>
      <c r="C267" s="12"/>
      <c r="D267" s="12"/>
      <c r="E267" s="13"/>
    </row>
    <row r="268" spans="1:5" x14ac:dyDescent="0.2">
      <c r="A268" s="12">
        <v>1307</v>
      </c>
      <c r="B268" s="12">
        <v>2286</v>
      </c>
      <c r="C268" s="12"/>
      <c r="D268" s="12"/>
      <c r="E268" s="13">
        <v>10</v>
      </c>
    </row>
    <row r="269" spans="1:5" x14ac:dyDescent="0.2">
      <c r="A269" s="12">
        <v>1307</v>
      </c>
      <c r="B269" s="12">
        <v>2580</v>
      </c>
      <c r="C269" s="12"/>
      <c r="D269" s="12"/>
      <c r="E269" s="13">
        <v>10</v>
      </c>
    </row>
    <row r="270" spans="1:5" x14ac:dyDescent="0.2">
      <c r="A270" s="12">
        <v>1307</v>
      </c>
      <c r="B270" s="12">
        <v>4435</v>
      </c>
      <c r="C270" s="12"/>
      <c r="D270" s="12"/>
      <c r="E270" s="13">
        <v>7153172</v>
      </c>
    </row>
    <row r="271" spans="1:5" x14ac:dyDescent="0.2">
      <c r="A271" s="12">
        <v>1307</v>
      </c>
      <c r="B271" s="12">
        <v>4437</v>
      </c>
      <c r="C271" s="12"/>
      <c r="D271" s="12"/>
      <c r="E271" s="13">
        <v>73706833</v>
      </c>
    </row>
    <row r="272" spans="1:5" x14ac:dyDescent="0.2">
      <c r="A272" s="12">
        <v>1307</v>
      </c>
      <c r="B272" s="12">
        <v>6217</v>
      </c>
      <c r="C272" s="12"/>
      <c r="D272" s="12"/>
      <c r="E272" s="13">
        <v>90494754</v>
      </c>
    </row>
    <row r="273" spans="1:5" x14ac:dyDescent="0.2">
      <c r="A273" s="26" t="s">
        <v>297</v>
      </c>
      <c r="B273" s="27"/>
      <c r="C273" s="27"/>
      <c r="D273" s="27"/>
      <c r="E273" s="28">
        <f>SUM(E268:E272)</f>
        <v>171354779</v>
      </c>
    </row>
    <row r="274" spans="1:5" x14ac:dyDescent="0.2">
      <c r="A274" s="12"/>
      <c r="B274" s="12"/>
      <c r="C274" s="12"/>
      <c r="D274" s="12"/>
      <c r="E274" s="13"/>
    </row>
    <row r="275" spans="1:5" x14ac:dyDescent="0.2">
      <c r="A275" s="12">
        <v>1308</v>
      </c>
      <c r="B275" s="12">
        <v>4453</v>
      </c>
      <c r="C275" s="12"/>
      <c r="D275" s="12"/>
      <c r="E275" s="13">
        <v>1314367</v>
      </c>
    </row>
    <row r="276" spans="1:5" x14ac:dyDescent="0.2">
      <c r="A276" s="12">
        <v>1308</v>
      </c>
      <c r="B276" s="12">
        <v>4783</v>
      </c>
      <c r="C276" s="12"/>
      <c r="D276" s="12"/>
      <c r="E276" s="13">
        <v>155598</v>
      </c>
    </row>
    <row r="277" spans="1:5" x14ac:dyDescent="0.2">
      <c r="A277" s="12">
        <v>1308</v>
      </c>
      <c r="B277" s="12">
        <v>4876</v>
      </c>
      <c r="C277" s="12"/>
      <c r="D277" s="12"/>
      <c r="E277" s="13">
        <v>319815</v>
      </c>
    </row>
    <row r="278" spans="1:5" x14ac:dyDescent="0.2">
      <c r="A278" s="12">
        <v>1308</v>
      </c>
      <c r="B278" s="12">
        <v>6218</v>
      </c>
      <c r="C278" s="12"/>
      <c r="D278" s="12"/>
      <c r="E278" s="13">
        <v>3834242</v>
      </c>
    </row>
    <row r="279" spans="1:5" x14ac:dyDescent="0.2">
      <c r="A279" s="26" t="s">
        <v>298</v>
      </c>
      <c r="B279" s="27"/>
      <c r="C279" s="27"/>
      <c r="D279" s="27"/>
      <c r="E279" s="28">
        <f>SUM(E275:E278)</f>
        <v>5624022</v>
      </c>
    </row>
    <row r="280" spans="1:5" x14ac:dyDescent="0.2">
      <c r="A280" s="12"/>
      <c r="B280" s="12"/>
      <c r="C280" s="12"/>
      <c r="D280" s="12"/>
      <c r="E280" s="13"/>
    </row>
    <row r="281" spans="1:5" x14ac:dyDescent="0.2">
      <c r="A281" s="12">
        <v>1311</v>
      </c>
      <c r="B281" s="12">
        <v>2538</v>
      </c>
      <c r="C281" s="12"/>
      <c r="D281" s="12"/>
      <c r="E281" s="13">
        <v>30000</v>
      </c>
    </row>
    <row r="282" spans="1:5" x14ac:dyDescent="0.2">
      <c r="A282" s="12">
        <v>1311</v>
      </c>
      <c r="B282" s="12">
        <v>4388</v>
      </c>
      <c r="C282" s="12"/>
      <c r="D282" s="12"/>
      <c r="E282" s="13">
        <v>24879479</v>
      </c>
    </row>
    <row r="283" spans="1:5" x14ac:dyDescent="0.2">
      <c r="A283" s="12">
        <v>1311</v>
      </c>
      <c r="B283" s="12">
        <v>4457</v>
      </c>
      <c r="C283" s="12"/>
      <c r="D283" s="12"/>
      <c r="E283" s="13">
        <v>35674234</v>
      </c>
    </row>
    <row r="284" spans="1:5" x14ac:dyDescent="0.2">
      <c r="A284" s="12">
        <v>1311</v>
      </c>
      <c r="B284" s="12">
        <v>4458</v>
      </c>
      <c r="C284" s="12"/>
      <c r="D284" s="12"/>
      <c r="E284" s="13">
        <v>54080454</v>
      </c>
    </row>
    <row r="285" spans="1:5" x14ac:dyDescent="0.2">
      <c r="A285" s="26" t="s">
        <v>299</v>
      </c>
      <c r="B285" s="27"/>
      <c r="C285" s="27"/>
      <c r="D285" s="27"/>
      <c r="E285" s="28">
        <f>SUM(E281:E284)</f>
        <v>114664167</v>
      </c>
    </row>
    <row r="286" spans="1:5" x14ac:dyDescent="0.2">
      <c r="A286" s="12"/>
      <c r="B286" s="12"/>
      <c r="C286" s="12"/>
      <c r="D286" s="12"/>
      <c r="E286" s="13"/>
    </row>
    <row r="287" spans="1:5" x14ac:dyDescent="0.2">
      <c r="A287" s="12">
        <v>1315</v>
      </c>
      <c r="B287" s="12">
        <v>1195</v>
      </c>
      <c r="C287" s="12"/>
      <c r="D287" s="12"/>
      <c r="E287" s="13">
        <v>60000000</v>
      </c>
    </row>
    <row r="288" spans="1:5" x14ac:dyDescent="0.2">
      <c r="A288" s="12">
        <v>1315</v>
      </c>
      <c r="B288" s="12">
        <v>1327</v>
      </c>
      <c r="C288" s="12"/>
      <c r="D288" s="12"/>
      <c r="E288" s="13">
        <v>20718038</v>
      </c>
    </row>
    <row r="289" spans="1:5" x14ac:dyDescent="0.2">
      <c r="A289" s="12">
        <v>1315</v>
      </c>
      <c r="B289" s="12">
        <v>1334</v>
      </c>
      <c r="C289" s="12"/>
      <c r="D289" s="12"/>
      <c r="E289" s="13">
        <v>21505000</v>
      </c>
    </row>
    <row r="290" spans="1:5" x14ac:dyDescent="0.2">
      <c r="A290" s="12">
        <v>1315</v>
      </c>
      <c r="B290" s="12">
        <v>1407</v>
      </c>
      <c r="C290" s="12"/>
      <c r="D290" s="12"/>
      <c r="E290" s="13">
        <v>9406243</v>
      </c>
    </row>
    <row r="291" spans="1:5" x14ac:dyDescent="0.2">
      <c r="A291" s="12">
        <v>1315</v>
      </c>
      <c r="B291" s="12">
        <v>1410</v>
      </c>
      <c r="C291" s="12"/>
      <c r="D291" s="12"/>
      <c r="E291" s="13">
        <v>10</v>
      </c>
    </row>
    <row r="292" spans="1:5" x14ac:dyDescent="0.2">
      <c r="A292" s="12">
        <v>1315</v>
      </c>
      <c r="B292" s="12">
        <v>2536</v>
      </c>
      <c r="C292" s="12"/>
      <c r="D292" s="12"/>
      <c r="E292" s="13">
        <v>10</v>
      </c>
    </row>
    <row r="293" spans="1:5" x14ac:dyDescent="0.2">
      <c r="A293" s="12">
        <v>1315</v>
      </c>
      <c r="B293" s="12">
        <v>2537</v>
      </c>
      <c r="C293" s="12"/>
      <c r="D293" s="12"/>
      <c r="E293" s="13">
        <v>10</v>
      </c>
    </row>
    <row r="294" spans="1:5" x14ac:dyDescent="0.2">
      <c r="A294" s="12">
        <v>1315</v>
      </c>
      <c r="B294" s="12">
        <v>4455</v>
      </c>
      <c r="C294" s="12"/>
      <c r="D294" s="12"/>
      <c r="E294" s="13">
        <v>27813112</v>
      </c>
    </row>
    <row r="295" spans="1:5" x14ac:dyDescent="0.2">
      <c r="A295" s="12">
        <v>1315</v>
      </c>
      <c r="B295" s="12">
        <v>4770</v>
      </c>
      <c r="C295" s="12"/>
      <c r="D295" s="12"/>
      <c r="E295" s="13">
        <v>3220000</v>
      </c>
    </row>
    <row r="296" spans="1:5" x14ac:dyDescent="0.2">
      <c r="A296" s="12">
        <v>1315</v>
      </c>
      <c r="B296" s="12">
        <v>6267</v>
      </c>
      <c r="C296" s="12"/>
      <c r="D296" s="12"/>
      <c r="E296" s="13">
        <v>79514782</v>
      </c>
    </row>
    <row r="297" spans="1:5" x14ac:dyDescent="0.2">
      <c r="A297" s="12">
        <v>1315</v>
      </c>
      <c r="B297" s="12">
        <v>9001</v>
      </c>
      <c r="C297" s="12"/>
      <c r="D297" s="12"/>
      <c r="E297" s="13">
        <v>34294980</v>
      </c>
    </row>
    <row r="298" spans="1:5" x14ac:dyDescent="0.2">
      <c r="A298" s="26" t="s">
        <v>300</v>
      </c>
      <c r="B298" s="27"/>
      <c r="C298" s="27"/>
      <c r="D298" s="27"/>
      <c r="E298" s="28">
        <f>SUM(E287:E297)</f>
        <v>256472185</v>
      </c>
    </row>
    <row r="299" spans="1:5" x14ac:dyDescent="0.2">
      <c r="A299" s="12"/>
      <c r="B299" s="12"/>
      <c r="C299" s="12"/>
      <c r="D299" s="12"/>
      <c r="E299" s="13"/>
    </row>
    <row r="300" spans="1:5" x14ac:dyDescent="0.2">
      <c r="A300" s="12">
        <v>1601</v>
      </c>
      <c r="B300" s="12">
        <v>6092</v>
      </c>
      <c r="C300" s="12"/>
      <c r="D300" s="12"/>
      <c r="E300" s="13">
        <v>11218350</v>
      </c>
    </row>
    <row r="301" spans="1:5" x14ac:dyDescent="0.2">
      <c r="A301" s="12">
        <v>1601</v>
      </c>
      <c r="B301" s="12">
        <v>9001</v>
      </c>
      <c r="C301" s="12"/>
      <c r="D301" s="12"/>
      <c r="E301" s="13">
        <v>8245779</v>
      </c>
    </row>
    <row r="302" spans="1:5" x14ac:dyDescent="0.2">
      <c r="A302" s="26" t="s">
        <v>301</v>
      </c>
      <c r="B302" s="27"/>
      <c r="C302" s="27"/>
      <c r="D302" s="27"/>
      <c r="E302" s="28">
        <f>SUM(E300:E301)</f>
        <v>19464129</v>
      </c>
    </row>
    <row r="303" spans="1:5" x14ac:dyDescent="0.2">
      <c r="A303" s="12"/>
      <c r="B303" s="12"/>
      <c r="C303" s="12"/>
      <c r="D303" s="12"/>
      <c r="E303" s="13"/>
    </row>
    <row r="304" spans="1:5" x14ac:dyDescent="0.2">
      <c r="A304" s="12">
        <v>1602</v>
      </c>
      <c r="B304" s="12">
        <v>1291</v>
      </c>
      <c r="C304" s="12"/>
      <c r="D304" s="12"/>
      <c r="E304" s="13">
        <v>298137200</v>
      </c>
    </row>
    <row r="305" spans="1:5" x14ac:dyDescent="0.2">
      <c r="A305" s="12">
        <v>1602</v>
      </c>
      <c r="B305" s="12">
        <v>1423</v>
      </c>
      <c r="C305" s="12"/>
      <c r="D305" s="12"/>
      <c r="E305" s="13">
        <v>9600000</v>
      </c>
    </row>
    <row r="306" spans="1:5" x14ac:dyDescent="0.2">
      <c r="A306" s="12">
        <v>1602</v>
      </c>
      <c r="B306" s="12">
        <v>5873</v>
      </c>
      <c r="C306" s="12"/>
      <c r="D306" s="12"/>
      <c r="E306" s="13">
        <v>3749748</v>
      </c>
    </row>
    <row r="307" spans="1:5" x14ac:dyDescent="0.2">
      <c r="A307" s="12">
        <v>1602</v>
      </c>
      <c r="B307" s="12">
        <v>6092</v>
      </c>
      <c r="C307" s="12"/>
      <c r="D307" s="12"/>
      <c r="E307" s="13">
        <v>8562359</v>
      </c>
    </row>
    <row r="308" spans="1:5" x14ac:dyDescent="0.2">
      <c r="A308" s="12">
        <v>1602</v>
      </c>
      <c r="B308" s="12">
        <v>6266</v>
      </c>
      <c r="C308" s="12"/>
      <c r="D308" s="12"/>
      <c r="E308" s="13">
        <v>27654179</v>
      </c>
    </row>
    <row r="309" spans="1:5" x14ac:dyDescent="0.2">
      <c r="A309" s="26" t="s">
        <v>302</v>
      </c>
      <c r="B309" s="27"/>
      <c r="C309" s="27"/>
      <c r="D309" s="27"/>
      <c r="E309" s="28">
        <f>SUM(E304:E308)</f>
        <v>347703486</v>
      </c>
    </row>
    <row r="310" spans="1:5" x14ac:dyDescent="0.2">
      <c r="A310" s="12"/>
      <c r="B310" s="12"/>
      <c r="C310" s="12"/>
      <c r="D310" s="12"/>
      <c r="E310" s="13"/>
    </row>
    <row r="311" spans="1:5" x14ac:dyDescent="0.2">
      <c r="A311" s="12">
        <v>1605</v>
      </c>
      <c r="B311" s="12">
        <v>4900</v>
      </c>
      <c r="C311" s="12"/>
      <c r="D311" s="12"/>
      <c r="E311" s="13">
        <v>6609141</v>
      </c>
    </row>
    <row r="312" spans="1:5" x14ac:dyDescent="0.2">
      <c r="A312" s="12">
        <v>1605</v>
      </c>
      <c r="B312" s="12">
        <v>4901</v>
      </c>
      <c r="C312" s="12"/>
      <c r="D312" s="12"/>
      <c r="E312" s="13">
        <v>72427332</v>
      </c>
    </row>
    <row r="313" spans="1:5" x14ac:dyDescent="0.2">
      <c r="A313" s="12">
        <v>1605</v>
      </c>
      <c r="B313" s="12">
        <v>4902</v>
      </c>
      <c r="C313" s="12"/>
      <c r="D313" s="12"/>
      <c r="E313" s="13">
        <v>2944819</v>
      </c>
    </row>
    <row r="314" spans="1:5" x14ac:dyDescent="0.2">
      <c r="A314" s="12">
        <v>1605</v>
      </c>
      <c r="B314" s="12">
        <v>4903</v>
      </c>
      <c r="C314" s="12"/>
      <c r="D314" s="12"/>
      <c r="E314" s="13">
        <v>403818648</v>
      </c>
    </row>
    <row r="315" spans="1:5" x14ac:dyDescent="0.2">
      <c r="A315" s="12">
        <v>1605</v>
      </c>
      <c r="B315" s="12">
        <v>4907</v>
      </c>
      <c r="C315" s="12"/>
      <c r="D315" s="12"/>
      <c r="E315" s="13">
        <v>240566103</v>
      </c>
    </row>
    <row r="316" spans="1:5" x14ac:dyDescent="0.2">
      <c r="A316" s="12">
        <v>1605</v>
      </c>
      <c r="B316" s="12">
        <v>6092</v>
      </c>
      <c r="C316" s="12"/>
      <c r="D316" s="12"/>
      <c r="E316" s="13">
        <v>361297327</v>
      </c>
    </row>
    <row r="317" spans="1:5" x14ac:dyDescent="0.2">
      <c r="A317" s="12">
        <v>1605</v>
      </c>
      <c r="B317" s="12">
        <v>9001</v>
      </c>
      <c r="C317" s="12"/>
      <c r="D317" s="12"/>
      <c r="E317" s="13">
        <v>343643075</v>
      </c>
    </row>
    <row r="318" spans="1:5" x14ac:dyDescent="0.2">
      <c r="A318" s="26" t="s">
        <v>303</v>
      </c>
      <c r="B318" s="27"/>
      <c r="C318" s="27"/>
      <c r="D318" s="27"/>
      <c r="E318" s="28">
        <f>SUM(E311:E317)</f>
        <v>1431306445</v>
      </c>
    </row>
    <row r="319" spans="1:5" x14ac:dyDescent="0.2">
      <c r="A319" s="12"/>
      <c r="B319" s="12"/>
      <c r="C319" s="12"/>
      <c r="D319" s="12"/>
      <c r="E319" s="13"/>
    </row>
    <row r="320" spans="1:5" x14ac:dyDescent="0.2">
      <c r="A320" s="12">
        <v>1606</v>
      </c>
      <c r="B320" s="12">
        <v>1114</v>
      </c>
      <c r="C320" s="12"/>
      <c r="D320" s="12"/>
      <c r="E320" s="13">
        <v>47036434</v>
      </c>
    </row>
    <row r="321" spans="1:5" x14ac:dyDescent="0.2">
      <c r="A321" s="12">
        <v>1606</v>
      </c>
      <c r="B321" s="12">
        <v>1413</v>
      </c>
      <c r="C321" s="12"/>
      <c r="D321" s="12"/>
      <c r="E321" s="13">
        <v>1000000</v>
      </c>
    </row>
    <row r="322" spans="1:5" x14ac:dyDescent="0.2">
      <c r="A322" s="12">
        <v>1606</v>
      </c>
      <c r="B322" s="12">
        <v>1418</v>
      </c>
      <c r="C322" s="12"/>
      <c r="D322" s="12"/>
      <c r="E322" s="13">
        <v>314308233</v>
      </c>
    </row>
    <row r="323" spans="1:5" x14ac:dyDescent="0.2">
      <c r="A323" s="12">
        <v>1606</v>
      </c>
      <c r="B323" s="12">
        <v>1970</v>
      </c>
      <c r="C323" s="12"/>
      <c r="D323" s="12"/>
      <c r="E323" s="13">
        <v>150000000</v>
      </c>
    </row>
    <row r="324" spans="1:5" x14ac:dyDescent="0.2">
      <c r="A324" s="12">
        <v>1606</v>
      </c>
      <c r="B324" s="12">
        <v>2097</v>
      </c>
      <c r="C324" s="12"/>
      <c r="D324" s="12"/>
      <c r="E324" s="13">
        <v>1000000</v>
      </c>
    </row>
    <row r="325" spans="1:5" x14ac:dyDescent="0.2">
      <c r="A325" s="12">
        <v>1606</v>
      </c>
      <c r="B325" s="12">
        <v>2392</v>
      </c>
      <c r="C325" s="12"/>
      <c r="D325" s="12"/>
      <c r="E325" s="13">
        <v>140307150</v>
      </c>
    </row>
    <row r="326" spans="1:5" x14ac:dyDescent="0.2">
      <c r="A326" s="12">
        <v>1606</v>
      </c>
      <c r="B326" s="12">
        <v>2477</v>
      </c>
      <c r="C326" s="12"/>
      <c r="D326" s="12"/>
      <c r="E326" s="13">
        <v>84138000</v>
      </c>
    </row>
    <row r="327" spans="1:5" x14ac:dyDescent="0.2">
      <c r="A327" s="12">
        <v>1606</v>
      </c>
      <c r="B327" s="12">
        <v>2478</v>
      </c>
      <c r="C327" s="12"/>
      <c r="D327" s="12"/>
      <c r="E327" s="13">
        <v>372997000</v>
      </c>
    </row>
    <row r="328" spans="1:5" x14ac:dyDescent="0.2">
      <c r="A328" s="12">
        <v>1606</v>
      </c>
      <c r="B328" s="12">
        <v>2497</v>
      </c>
      <c r="C328" s="12"/>
      <c r="D328" s="12"/>
      <c r="E328" s="13">
        <v>904920000</v>
      </c>
    </row>
    <row r="329" spans="1:5" x14ac:dyDescent="0.2">
      <c r="A329" s="12">
        <v>1606</v>
      </c>
      <c r="B329" s="12">
        <v>2498</v>
      </c>
      <c r="C329" s="12"/>
      <c r="D329" s="12"/>
      <c r="E329" s="13">
        <v>3000000</v>
      </c>
    </row>
    <row r="330" spans="1:5" x14ac:dyDescent="0.2">
      <c r="A330" s="12">
        <v>1606</v>
      </c>
      <c r="B330" s="12">
        <v>2505</v>
      </c>
      <c r="C330" s="12"/>
      <c r="D330" s="12"/>
      <c r="E330" s="13">
        <v>930000000</v>
      </c>
    </row>
    <row r="331" spans="1:5" x14ac:dyDescent="0.2">
      <c r="A331" s="12">
        <v>1606</v>
      </c>
      <c r="B331" s="12">
        <v>2510</v>
      </c>
      <c r="C331" s="12"/>
      <c r="D331" s="12"/>
      <c r="E331" s="13">
        <v>47269000</v>
      </c>
    </row>
    <row r="332" spans="1:5" x14ac:dyDescent="0.2">
      <c r="A332" s="12">
        <v>1606</v>
      </c>
      <c r="B332" s="12">
        <v>4904</v>
      </c>
      <c r="C332" s="12"/>
      <c r="D332" s="12"/>
      <c r="E332" s="13">
        <v>2298500</v>
      </c>
    </row>
    <row r="333" spans="1:5" x14ac:dyDescent="0.2">
      <c r="A333" s="26" t="s">
        <v>304</v>
      </c>
      <c r="B333" s="27"/>
      <c r="C333" s="27"/>
      <c r="D333" s="27"/>
      <c r="E333" s="28">
        <f>SUM(E320:E332)</f>
        <v>2998274317</v>
      </c>
    </row>
    <row r="334" spans="1:5" x14ac:dyDescent="0.2">
      <c r="A334" s="12"/>
      <c r="B334" s="12"/>
      <c r="C334" s="12"/>
      <c r="D334" s="12"/>
      <c r="E334" s="13"/>
    </row>
    <row r="335" spans="1:5" x14ac:dyDescent="0.2">
      <c r="A335" s="12">
        <v>1607</v>
      </c>
      <c r="B335" s="12">
        <v>1110</v>
      </c>
      <c r="C335" s="12"/>
      <c r="D335" s="12"/>
      <c r="E335" s="13">
        <v>6000060</v>
      </c>
    </row>
    <row r="336" spans="1:5" x14ac:dyDescent="0.2">
      <c r="A336" s="12">
        <v>1607</v>
      </c>
      <c r="B336" s="12">
        <v>4914</v>
      </c>
      <c r="C336" s="12"/>
      <c r="D336" s="12"/>
      <c r="E336" s="13">
        <v>42504611</v>
      </c>
    </row>
    <row r="337" spans="1:5" x14ac:dyDescent="0.2">
      <c r="A337" s="12">
        <v>1607</v>
      </c>
      <c r="B337" s="12">
        <v>6092</v>
      </c>
      <c r="C337" s="12"/>
      <c r="D337" s="12"/>
      <c r="E337" s="13">
        <v>20220959</v>
      </c>
    </row>
    <row r="338" spans="1:5" x14ac:dyDescent="0.2">
      <c r="A338" s="12">
        <v>1607</v>
      </c>
      <c r="B338" s="12">
        <v>9001</v>
      </c>
      <c r="C338" s="12"/>
      <c r="D338" s="12"/>
      <c r="E338" s="13">
        <v>5754237</v>
      </c>
    </row>
    <row r="339" spans="1:5" x14ac:dyDescent="0.2">
      <c r="A339" s="26" t="s">
        <v>305</v>
      </c>
      <c r="B339" s="27"/>
      <c r="C339" s="27"/>
      <c r="D339" s="27"/>
      <c r="E339" s="28">
        <f>SUM(E335:E338)</f>
        <v>74479867</v>
      </c>
    </row>
    <row r="340" spans="1:5" x14ac:dyDescent="0.2">
      <c r="A340" s="12"/>
      <c r="B340" s="12"/>
      <c r="C340" s="12"/>
      <c r="D340" s="12"/>
      <c r="E340" s="13"/>
    </row>
    <row r="341" spans="1:5" x14ac:dyDescent="0.2">
      <c r="A341" s="12">
        <v>1611</v>
      </c>
      <c r="B341" s="12">
        <v>2283</v>
      </c>
      <c r="C341" s="12"/>
      <c r="D341" s="12"/>
      <c r="E341" s="13">
        <v>1771384010</v>
      </c>
    </row>
    <row r="342" spans="1:5" x14ac:dyDescent="0.2">
      <c r="A342" s="26" t="s">
        <v>306</v>
      </c>
      <c r="B342" s="27"/>
      <c r="C342" s="27"/>
      <c r="D342" s="27"/>
      <c r="E342" s="28">
        <f>SUM(E341)</f>
        <v>1771384010</v>
      </c>
    </row>
    <row r="343" spans="1:5" x14ac:dyDescent="0.2">
      <c r="A343" s="12"/>
      <c r="B343" s="12"/>
      <c r="C343" s="12"/>
      <c r="D343" s="12"/>
      <c r="E343" s="13"/>
    </row>
    <row r="344" spans="1:5" x14ac:dyDescent="0.2">
      <c r="A344" s="12">
        <v>1711</v>
      </c>
      <c r="B344" s="12">
        <v>4161</v>
      </c>
      <c r="C344" s="12"/>
      <c r="D344" s="12"/>
      <c r="E344" s="13">
        <v>365000</v>
      </c>
    </row>
    <row r="345" spans="1:5" x14ac:dyDescent="0.2">
      <c r="A345" s="12">
        <v>1711</v>
      </c>
      <c r="B345" s="12">
        <v>4964</v>
      </c>
      <c r="C345" s="12"/>
      <c r="D345" s="12"/>
      <c r="E345" s="13">
        <v>51432390</v>
      </c>
    </row>
    <row r="346" spans="1:5" x14ac:dyDescent="0.2">
      <c r="A346" s="12">
        <v>1711</v>
      </c>
      <c r="B346" s="12">
        <v>5486</v>
      </c>
      <c r="C346" s="12"/>
      <c r="D346" s="12"/>
      <c r="E346" s="13">
        <v>46702987</v>
      </c>
    </row>
    <row r="347" spans="1:5" x14ac:dyDescent="0.2">
      <c r="A347" s="12">
        <v>1711</v>
      </c>
      <c r="B347" s="12">
        <v>5488</v>
      </c>
      <c r="C347" s="12"/>
      <c r="D347" s="12"/>
      <c r="E347" s="13">
        <v>624000</v>
      </c>
    </row>
    <row r="348" spans="1:5" x14ac:dyDescent="0.2">
      <c r="A348" s="12">
        <v>1711</v>
      </c>
      <c r="B348" s="12">
        <v>6045</v>
      </c>
      <c r="C348" s="12"/>
      <c r="D348" s="12"/>
      <c r="E348" s="13">
        <v>888500</v>
      </c>
    </row>
    <row r="349" spans="1:5" x14ac:dyDescent="0.2">
      <c r="A349" s="26" t="s">
        <v>307</v>
      </c>
      <c r="B349" s="27"/>
      <c r="C349" s="27"/>
      <c r="D349" s="27"/>
      <c r="E349" s="28">
        <f>SUM(E344:E348)</f>
        <v>100012877</v>
      </c>
    </row>
    <row r="350" spans="1:5" x14ac:dyDescent="0.2">
      <c r="A350" s="12"/>
      <c r="B350" s="12"/>
      <c r="C350" s="12"/>
      <c r="D350" s="12"/>
      <c r="E350" s="13"/>
    </row>
    <row r="351" spans="1:5" x14ac:dyDescent="0.2">
      <c r="A351" s="12">
        <v>1714</v>
      </c>
      <c r="B351" s="12">
        <v>4135</v>
      </c>
      <c r="C351" s="12"/>
      <c r="D351" s="12"/>
      <c r="E351" s="13">
        <v>6130053</v>
      </c>
    </row>
    <row r="352" spans="1:5" x14ac:dyDescent="0.2">
      <c r="A352" s="12">
        <v>1714</v>
      </c>
      <c r="B352" s="12">
        <v>5641</v>
      </c>
      <c r="C352" s="12"/>
      <c r="D352" s="12"/>
      <c r="E352" s="13">
        <v>11035604</v>
      </c>
    </row>
    <row r="353" spans="1:5" x14ac:dyDescent="0.2">
      <c r="A353" s="12">
        <v>1714</v>
      </c>
      <c r="B353" s="12">
        <v>5902</v>
      </c>
      <c r="C353" s="12"/>
      <c r="D353" s="12"/>
      <c r="E353" s="13">
        <v>7215333</v>
      </c>
    </row>
    <row r="354" spans="1:5" x14ac:dyDescent="0.2">
      <c r="A354" s="12">
        <v>1714</v>
      </c>
      <c r="B354" s="12">
        <v>6114</v>
      </c>
      <c r="C354" s="12"/>
      <c r="D354" s="12"/>
      <c r="E354" s="13">
        <v>135000</v>
      </c>
    </row>
    <row r="355" spans="1:5" x14ac:dyDescent="0.2">
      <c r="A355" s="12">
        <v>1714</v>
      </c>
      <c r="B355" s="12">
        <v>9001</v>
      </c>
      <c r="C355" s="12"/>
      <c r="D355" s="12"/>
      <c r="E355" s="13">
        <v>2444124</v>
      </c>
    </row>
    <row r="356" spans="1:5" x14ac:dyDescent="0.2">
      <c r="A356" s="26" t="s">
        <v>308</v>
      </c>
      <c r="B356" s="27"/>
      <c r="C356" s="27"/>
      <c r="D356" s="27"/>
      <c r="E356" s="28">
        <f>SUM(E351:E355)</f>
        <v>26960114</v>
      </c>
    </row>
    <row r="357" spans="1:5" x14ac:dyDescent="0.2">
      <c r="A357" s="12"/>
      <c r="B357" s="12"/>
      <c r="C357" s="12"/>
      <c r="D357" s="12"/>
      <c r="E357" s="13"/>
    </row>
    <row r="358" spans="1:5" x14ac:dyDescent="0.2">
      <c r="A358" s="12">
        <v>1724</v>
      </c>
      <c r="B358" s="12">
        <v>5669</v>
      </c>
      <c r="C358" s="12"/>
      <c r="D358" s="12"/>
      <c r="E358" s="13">
        <v>154087768</v>
      </c>
    </row>
    <row r="359" spans="1:5" x14ac:dyDescent="0.2">
      <c r="A359" s="26" t="s">
        <v>309</v>
      </c>
      <c r="B359" s="27"/>
      <c r="C359" s="27"/>
      <c r="D359" s="27"/>
      <c r="E359" s="28">
        <f>SUM(E358)</f>
        <v>154087768</v>
      </c>
    </row>
    <row r="360" spans="1:5" x14ac:dyDescent="0.2">
      <c r="A360" s="12"/>
      <c r="B360" s="12"/>
      <c r="C360" s="12"/>
      <c r="D360" s="12"/>
      <c r="E360" s="13"/>
    </row>
    <row r="361" spans="1:5" x14ac:dyDescent="0.2">
      <c r="A361" s="12">
        <v>1729</v>
      </c>
      <c r="B361" s="12">
        <v>2208</v>
      </c>
      <c r="C361" s="12"/>
      <c r="D361" s="12"/>
      <c r="E361" s="13">
        <v>5606487</v>
      </c>
    </row>
    <row r="362" spans="1:5" x14ac:dyDescent="0.2">
      <c r="A362" s="12">
        <v>1729</v>
      </c>
      <c r="B362" s="12">
        <v>2570</v>
      </c>
      <c r="C362" s="12"/>
      <c r="D362" s="12"/>
      <c r="E362" s="13">
        <v>11000000</v>
      </c>
    </row>
    <row r="363" spans="1:5" x14ac:dyDescent="0.2">
      <c r="A363" s="12">
        <v>1729</v>
      </c>
      <c r="B363" s="12">
        <v>5904</v>
      </c>
      <c r="C363" s="12"/>
      <c r="D363" s="12"/>
      <c r="E363" s="13">
        <v>235864448</v>
      </c>
    </row>
    <row r="364" spans="1:5" x14ac:dyDescent="0.2">
      <c r="A364" s="12">
        <v>1729</v>
      </c>
      <c r="B364" s="12">
        <v>5905</v>
      </c>
      <c r="C364" s="12"/>
      <c r="D364" s="12"/>
      <c r="E364" s="13">
        <v>167413081</v>
      </c>
    </row>
    <row r="365" spans="1:5" x14ac:dyDescent="0.2">
      <c r="A365" s="12">
        <v>1729</v>
      </c>
      <c r="B365" s="12">
        <v>5906</v>
      </c>
      <c r="C365" s="12"/>
      <c r="D365" s="12"/>
      <c r="E365" s="13">
        <v>196603769</v>
      </c>
    </row>
    <row r="366" spans="1:5" x14ac:dyDescent="0.2">
      <c r="A366" s="12">
        <v>1729</v>
      </c>
      <c r="B366" s="12">
        <v>5907</v>
      </c>
      <c r="C366" s="12"/>
      <c r="D366" s="12"/>
      <c r="E366" s="13">
        <v>1164086263</v>
      </c>
    </row>
    <row r="367" spans="1:5" x14ac:dyDescent="0.2">
      <c r="A367" s="12">
        <v>1729</v>
      </c>
      <c r="B367" s="12">
        <v>9007</v>
      </c>
      <c r="C367" s="12"/>
      <c r="D367" s="12"/>
      <c r="E367" s="13">
        <v>186555461</v>
      </c>
    </row>
    <row r="368" spans="1:5" x14ac:dyDescent="0.2">
      <c r="A368" s="26" t="s">
        <v>310</v>
      </c>
      <c r="B368" s="27"/>
      <c r="C368" s="27"/>
      <c r="D368" s="27"/>
      <c r="E368" s="28">
        <f>SUM(E361:E367)</f>
        <v>1967129509</v>
      </c>
    </row>
    <row r="369" spans="1:5" x14ac:dyDescent="0.2">
      <c r="A369" s="12"/>
      <c r="B369" s="12"/>
      <c r="C369" s="12"/>
      <c r="D369" s="12"/>
      <c r="E369" s="13"/>
    </row>
    <row r="370" spans="1:5" x14ac:dyDescent="0.2">
      <c r="A370" s="12">
        <v>1730</v>
      </c>
      <c r="B370" s="12">
        <v>1430</v>
      </c>
      <c r="C370" s="12"/>
      <c r="D370" s="12"/>
      <c r="E370" s="13">
        <v>11000000</v>
      </c>
    </row>
    <row r="371" spans="1:5" x14ac:dyDescent="0.2">
      <c r="A371" s="12">
        <v>1730</v>
      </c>
      <c r="B371" s="12">
        <v>4151</v>
      </c>
      <c r="C371" s="12"/>
      <c r="D371" s="12"/>
      <c r="E371" s="13">
        <v>4587994</v>
      </c>
    </row>
    <row r="372" spans="1:5" x14ac:dyDescent="0.2">
      <c r="A372" s="12">
        <v>1730</v>
      </c>
      <c r="B372" s="12">
        <v>4213</v>
      </c>
      <c r="C372" s="12"/>
      <c r="D372" s="12"/>
      <c r="E372" s="13">
        <v>182963</v>
      </c>
    </row>
    <row r="373" spans="1:5" x14ac:dyDescent="0.2">
      <c r="A373" s="12">
        <v>1730</v>
      </c>
      <c r="B373" s="12">
        <v>4987</v>
      </c>
      <c r="C373" s="12"/>
      <c r="D373" s="12"/>
      <c r="E373" s="13">
        <v>1100000</v>
      </c>
    </row>
    <row r="374" spans="1:5" x14ac:dyDescent="0.2">
      <c r="A374" s="12">
        <v>1730</v>
      </c>
      <c r="B374" s="12">
        <v>5616</v>
      </c>
      <c r="C374" s="12"/>
      <c r="D374" s="12"/>
      <c r="E374" s="13">
        <v>10</v>
      </c>
    </row>
    <row r="375" spans="1:5" x14ac:dyDescent="0.2">
      <c r="A375" s="12">
        <v>1730</v>
      </c>
      <c r="B375" s="12">
        <v>5901</v>
      </c>
      <c r="C375" s="12"/>
      <c r="D375" s="12"/>
      <c r="E375" s="13">
        <v>1001126</v>
      </c>
    </row>
    <row r="376" spans="1:5" x14ac:dyDescent="0.2">
      <c r="A376" s="12">
        <v>1730</v>
      </c>
      <c r="B376" s="12">
        <v>5995</v>
      </c>
      <c r="C376" s="12"/>
      <c r="D376" s="12"/>
      <c r="E376" s="13">
        <v>59405876</v>
      </c>
    </row>
    <row r="377" spans="1:5" x14ac:dyDescent="0.2">
      <c r="A377" s="12">
        <v>1730</v>
      </c>
      <c r="B377" s="12">
        <v>6198</v>
      </c>
      <c r="C377" s="12"/>
      <c r="D377" s="12"/>
      <c r="E377" s="13">
        <v>13403926</v>
      </c>
    </row>
    <row r="378" spans="1:5" x14ac:dyDescent="0.2">
      <c r="A378" s="12">
        <v>1730</v>
      </c>
      <c r="B378" s="12">
        <v>6202</v>
      </c>
      <c r="C378" s="12"/>
      <c r="D378" s="12"/>
      <c r="E378" s="13">
        <v>1767862</v>
      </c>
    </row>
    <row r="379" spans="1:5" x14ac:dyDescent="0.2">
      <c r="A379" s="12">
        <v>1730</v>
      </c>
      <c r="B379" s="12">
        <v>6204</v>
      </c>
      <c r="C379" s="12"/>
      <c r="D379" s="12"/>
      <c r="E379" s="13">
        <v>4984900</v>
      </c>
    </row>
    <row r="380" spans="1:5" x14ac:dyDescent="0.2">
      <c r="A380" s="12">
        <v>1730</v>
      </c>
      <c r="B380" s="12">
        <v>6219</v>
      </c>
      <c r="C380" s="12"/>
      <c r="D380" s="12"/>
      <c r="E380" s="13">
        <v>20224224</v>
      </c>
    </row>
    <row r="381" spans="1:5" x14ac:dyDescent="0.2">
      <c r="A381" s="12">
        <v>1730</v>
      </c>
      <c r="B381" s="12">
        <v>6274</v>
      </c>
      <c r="C381" s="12"/>
      <c r="D381" s="12"/>
      <c r="E381" s="13">
        <v>3500000</v>
      </c>
    </row>
    <row r="382" spans="1:5" x14ac:dyDescent="0.2">
      <c r="A382" s="12">
        <v>1730</v>
      </c>
      <c r="B382" s="12">
        <v>9001</v>
      </c>
      <c r="C382" s="12"/>
      <c r="D382" s="12"/>
      <c r="E382" s="13">
        <v>37487503</v>
      </c>
    </row>
    <row r="383" spans="1:5" x14ac:dyDescent="0.2">
      <c r="A383" s="26" t="s">
        <v>311</v>
      </c>
      <c r="B383" s="27"/>
      <c r="C383" s="27"/>
      <c r="D383" s="27"/>
      <c r="E383" s="28">
        <f>SUM(E370:E382)</f>
        <v>158646384</v>
      </c>
    </row>
    <row r="384" spans="1:5" x14ac:dyDescent="0.2">
      <c r="A384" s="12"/>
      <c r="B384" s="12"/>
      <c r="C384" s="12"/>
      <c r="D384" s="12"/>
      <c r="E384" s="13"/>
    </row>
    <row r="385" spans="1:5" x14ac:dyDescent="0.2">
      <c r="A385" s="12">
        <v>1731</v>
      </c>
      <c r="B385" s="12">
        <v>4939</v>
      </c>
      <c r="C385" s="12"/>
      <c r="D385" s="12"/>
      <c r="E385" s="13">
        <v>17352390</v>
      </c>
    </row>
    <row r="386" spans="1:5" x14ac:dyDescent="0.2">
      <c r="A386" s="12">
        <v>1731</v>
      </c>
      <c r="B386" s="12">
        <v>4959</v>
      </c>
      <c r="C386" s="12"/>
      <c r="D386" s="12"/>
      <c r="E386" s="13">
        <v>7297000</v>
      </c>
    </row>
    <row r="387" spans="1:5" x14ac:dyDescent="0.2">
      <c r="A387" s="12">
        <v>1731</v>
      </c>
      <c r="B387" s="12">
        <v>4960</v>
      </c>
      <c r="C387" s="12"/>
      <c r="D387" s="12"/>
      <c r="E387" s="13">
        <v>51175669</v>
      </c>
    </row>
    <row r="388" spans="1:5" x14ac:dyDescent="0.2">
      <c r="A388" s="26" t="s">
        <v>312</v>
      </c>
      <c r="B388" s="27"/>
      <c r="C388" s="27"/>
      <c r="D388" s="27"/>
      <c r="E388" s="28">
        <f>SUM(E385:E387)</f>
        <v>75825059</v>
      </c>
    </row>
    <row r="389" spans="1:5" x14ac:dyDescent="0.2">
      <c r="A389" s="12"/>
      <c r="B389" s="12"/>
      <c r="C389" s="12"/>
      <c r="D389" s="12"/>
      <c r="E389" s="13"/>
    </row>
    <row r="390" spans="1:5" x14ac:dyDescent="0.2">
      <c r="A390" s="12">
        <v>1801</v>
      </c>
      <c r="B390" s="12">
        <v>1133</v>
      </c>
      <c r="C390" s="12"/>
      <c r="D390" s="12"/>
      <c r="E390" s="13">
        <v>25400000</v>
      </c>
    </row>
    <row r="391" spans="1:5" x14ac:dyDescent="0.2">
      <c r="A391" s="12">
        <v>1801</v>
      </c>
      <c r="B391" s="12">
        <v>4180</v>
      </c>
      <c r="C391" s="12"/>
      <c r="D391" s="12"/>
      <c r="E391" s="13">
        <v>202842513</v>
      </c>
    </row>
    <row r="392" spans="1:5" x14ac:dyDescent="0.2">
      <c r="A392" s="12">
        <v>1801</v>
      </c>
      <c r="B392" s="12">
        <v>4195</v>
      </c>
      <c r="C392" s="12"/>
      <c r="D392" s="12"/>
      <c r="E392" s="13">
        <v>163915973</v>
      </c>
    </row>
    <row r="393" spans="1:5" x14ac:dyDescent="0.2">
      <c r="A393" s="12">
        <v>1801</v>
      </c>
      <c r="B393" s="12">
        <v>4988</v>
      </c>
      <c r="C393" s="12"/>
      <c r="D393" s="12"/>
      <c r="E393" s="13">
        <v>19413284</v>
      </c>
    </row>
    <row r="394" spans="1:5" x14ac:dyDescent="0.2">
      <c r="A394" s="12">
        <v>1801</v>
      </c>
      <c r="B394" s="12">
        <v>4989</v>
      </c>
      <c r="C394" s="12"/>
      <c r="D394" s="12"/>
      <c r="E394" s="13">
        <v>3515649874</v>
      </c>
    </row>
    <row r="395" spans="1:5" x14ac:dyDescent="0.2">
      <c r="A395" s="12">
        <v>1801</v>
      </c>
      <c r="B395" s="12">
        <v>5427</v>
      </c>
      <c r="C395" s="12"/>
      <c r="D395" s="12"/>
      <c r="E395" s="13">
        <v>79924994</v>
      </c>
    </row>
    <row r="396" spans="1:5" x14ac:dyDescent="0.2">
      <c r="A396" s="26" t="s">
        <v>313</v>
      </c>
      <c r="B396" s="27"/>
      <c r="C396" s="27"/>
      <c r="D396" s="27"/>
      <c r="E396" s="28">
        <f>SUM(E390:E395)</f>
        <v>4007146638</v>
      </c>
    </row>
    <row r="397" spans="1:5" x14ac:dyDescent="0.2">
      <c r="A397" s="12"/>
      <c r="B397" s="12"/>
      <c r="C397" s="12"/>
      <c r="D397" s="12"/>
      <c r="E397" s="13"/>
    </row>
    <row r="398" spans="1:5" x14ac:dyDescent="0.2">
      <c r="A398" s="12">
        <v>1811</v>
      </c>
      <c r="B398" s="12">
        <v>1054</v>
      </c>
      <c r="C398" s="12"/>
      <c r="D398" s="12"/>
      <c r="E398" s="13">
        <v>2000000</v>
      </c>
    </row>
    <row r="399" spans="1:5" x14ac:dyDescent="0.2">
      <c r="A399" s="12">
        <v>1811</v>
      </c>
      <c r="B399" s="12">
        <v>4168</v>
      </c>
      <c r="C399" s="12"/>
      <c r="D399" s="12"/>
      <c r="E399" s="13">
        <v>37780797</v>
      </c>
    </row>
    <row r="400" spans="1:5" x14ac:dyDescent="0.2">
      <c r="A400" s="12">
        <v>1811</v>
      </c>
      <c r="B400" s="12">
        <v>4998</v>
      </c>
      <c r="C400" s="12"/>
      <c r="D400" s="12"/>
      <c r="E400" s="13">
        <v>20914536</v>
      </c>
    </row>
    <row r="401" spans="1:5" x14ac:dyDescent="0.2">
      <c r="A401" s="12">
        <v>1811</v>
      </c>
      <c r="B401" s="12">
        <v>4999</v>
      </c>
      <c r="C401" s="12"/>
      <c r="D401" s="12"/>
      <c r="E401" s="13">
        <v>15673201</v>
      </c>
    </row>
    <row r="402" spans="1:5" x14ac:dyDescent="0.2">
      <c r="A402" s="12">
        <v>1811</v>
      </c>
      <c r="B402" s="12">
        <v>5000</v>
      </c>
      <c r="C402" s="12"/>
      <c r="D402" s="12"/>
      <c r="E402" s="13">
        <v>5228532</v>
      </c>
    </row>
    <row r="403" spans="1:5" x14ac:dyDescent="0.2">
      <c r="A403" s="12">
        <v>1811</v>
      </c>
      <c r="B403" s="12">
        <v>5705</v>
      </c>
      <c r="C403" s="12"/>
      <c r="D403" s="12"/>
      <c r="E403" s="13">
        <v>4922403</v>
      </c>
    </row>
    <row r="404" spans="1:5" x14ac:dyDescent="0.2">
      <c r="A404" s="12">
        <v>1811</v>
      </c>
      <c r="B404" s="12">
        <v>6061</v>
      </c>
      <c r="C404" s="12"/>
      <c r="D404" s="12"/>
      <c r="E404" s="13">
        <v>405000</v>
      </c>
    </row>
    <row r="405" spans="1:5" x14ac:dyDescent="0.2">
      <c r="A405" s="26" t="s">
        <v>314</v>
      </c>
      <c r="B405" s="27"/>
      <c r="C405" s="27"/>
      <c r="D405" s="27"/>
      <c r="E405" s="28">
        <f>SUM(E398:E404)</f>
        <v>86924469</v>
      </c>
    </row>
    <row r="406" spans="1:5" x14ac:dyDescent="0.2">
      <c r="A406" s="12"/>
      <c r="B406" s="12"/>
      <c r="C406" s="12"/>
      <c r="D406" s="12"/>
      <c r="E406" s="13"/>
    </row>
    <row r="407" spans="1:5" x14ac:dyDescent="0.2">
      <c r="A407" s="12">
        <v>1814</v>
      </c>
      <c r="B407" s="12">
        <v>1293</v>
      </c>
      <c r="C407" s="12"/>
      <c r="D407" s="12"/>
      <c r="E407" s="13">
        <v>3500000</v>
      </c>
    </row>
    <row r="408" spans="1:5" x14ac:dyDescent="0.2">
      <c r="A408" s="12">
        <v>1814</v>
      </c>
      <c r="B408" s="12">
        <v>2572</v>
      </c>
      <c r="C408" s="12"/>
      <c r="D408" s="12"/>
      <c r="E408" s="13">
        <v>10</v>
      </c>
    </row>
    <row r="409" spans="1:5" x14ac:dyDescent="0.2">
      <c r="A409" s="12">
        <v>1814</v>
      </c>
      <c r="B409" s="12">
        <v>4174</v>
      </c>
      <c r="C409" s="12"/>
      <c r="D409" s="12"/>
      <c r="E409" s="13">
        <v>802873015</v>
      </c>
    </row>
    <row r="410" spans="1:5" x14ac:dyDescent="0.2">
      <c r="A410" s="12">
        <v>1814</v>
      </c>
      <c r="B410" s="12">
        <v>4178</v>
      </c>
      <c r="C410" s="12"/>
      <c r="D410" s="12"/>
      <c r="E410" s="13">
        <v>17587060</v>
      </c>
    </row>
    <row r="411" spans="1:5" x14ac:dyDescent="0.2">
      <c r="A411" s="12">
        <v>1814</v>
      </c>
      <c r="B411" s="12">
        <v>6064</v>
      </c>
      <c r="C411" s="12"/>
      <c r="D411" s="12"/>
      <c r="E411" s="13">
        <v>285236</v>
      </c>
    </row>
    <row r="412" spans="1:5" x14ac:dyDescent="0.2">
      <c r="A412" s="26" t="s">
        <v>315</v>
      </c>
      <c r="B412" s="27"/>
      <c r="C412" s="27"/>
      <c r="D412" s="27"/>
      <c r="E412" s="28">
        <f>SUM(E407:E411)</f>
        <v>824245321</v>
      </c>
    </row>
    <row r="413" spans="1:5" x14ac:dyDescent="0.2">
      <c r="A413" s="12"/>
      <c r="B413" s="12"/>
      <c r="C413" s="12"/>
      <c r="D413" s="12"/>
      <c r="E413" s="13"/>
    </row>
    <row r="414" spans="1:5" x14ac:dyDescent="0.2">
      <c r="A414" s="12">
        <v>1817</v>
      </c>
      <c r="B414" s="12">
        <v>4251</v>
      </c>
      <c r="C414" s="12"/>
      <c r="D414" s="12"/>
      <c r="E414" s="13">
        <v>12196430</v>
      </c>
    </row>
    <row r="415" spans="1:5" x14ac:dyDescent="0.2">
      <c r="A415" s="12">
        <v>1817</v>
      </c>
      <c r="B415" s="12">
        <v>4784</v>
      </c>
      <c r="C415" s="12"/>
      <c r="D415" s="12"/>
      <c r="E415" s="13">
        <v>230154420</v>
      </c>
    </row>
    <row r="416" spans="1:5" x14ac:dyDescent="0.2">
      <c r="A416" s="12">
        <v>1817</v>
      </c>
      <c r="B416" s="12">
        <v>9001</v>
      </c>
      <c r="C416" s="12"/>
      <c r="D416" s="12"/>
      <c r="E416" s="13">
        <v>2479499</v>
      </c>
    </row>
    <row r="417" spans="1:5" x14ac:dyDescent="0.2">
      <c r="A417" s="26" t="s">
        <v>316</v>
      </c>
      <c r="B417" s="27"/>
      <c r="C417" s="27"/>
      <c r="D417" s="27"/>
      <c r="E417" s="28">
        <f>SUM(E414:E416)</f>
        <v>244830349</v>
      </c>
    </row>
    <row r="418" spans="1:5" x14ac:dyDescent="0.2">
      <c r="A418" s="12"/>
      <c r="B418" s="12"/>
      <c r="C418" s="12"/>
      <c r="D418" s="12"/>
      <c r="E418" s="13"/>
    </row>
    <row r="419" spans="1:5" x14ac:dyDescent="0.2">
      <c r="A419" s="12">
        <v>1818</v>
      </c>
      <c r="B419" s="12">
        <v>4985</v>
      </c>
      <c r="C419" s="12"/>
      <c r="D419" s="12"/>
      <c r="E419" s="13">
        <v>90075863</v>
      </c>
    </row>
    <row r="420" spans="1:5" x14ac:dyDescent="0.2">
      <c r="A420" s="12">
        <v>1818</v>
      </c>
      <c r="B420" s="12">
        <v>5004</v>
      </c>
      <c r="C420" s="12"/>
      <c r="D420" s="12"/>
      <c r="E420" s="13">
        <v>211953805</v>
      </c>
    </row>
    <row r="421" spans="1:5" x14ac:dyDescent="0.2">
      <c r="A421" s="12">
        <v>1818</v>
      </c>
      <c r="B421" s="12">
        <v>5642</v>
      </c>
      <c r="C421" s="12"/>
      <c r="D421" s="12"/>
      <c r="E421" s="13">
        <v>245858033</v>
      </c>
    </row>
    <row r="422" spans="1:5" x14ac:dyDescent="0.2">
      <c r="A422" s="12">
        <v>1818</v>
      </c>
      <c r="B422" s="12">
        <v>6055</v>
      </c>
      <c r="C422" s="12"/>
      <c r="D422" s="12"/>
      <c r="E422" s="13">
        <v>83532613</v>
      </c>
    </row>
    <row r="423" spans="1:5" x14ac:dyDescent="0.2">
      <c r="A423" s="12">
        <v>1818</v>
      </c>
      <c r="B423" s="12">
        <v>6058</v>
      </c>
      <c r="C423" s="12"/>
      <c r="D423" s="12"/>
      <c r="E423" s="13">
        <v>3798196</v>
      </c>
    </row>
    <row r="424" spans="1:5" x14ac:dyDescent="0.2">
      <c r="A424" s="12">
        <v>1818</v>
      </c>
      <c r="B424" s="12">
        <v>9001</v>
      </c>
      <c r="C424" s="12"/>
      <c r="D424" s="12"/>
      <c r="E424" s="13">
        <v>747581074</v>
      </c>
    </row>
    <row r="425" spans="1:5" x14ac:dyDescent="0.2">
      <c r="A425" s="26" t="s">
        <v>317</v>
      </c>
      <c r="B425" s="27"/>
      <c r="C425" s="27"/>
      <c r="D425" s="27"/>
      <c r="E425" s="28">
        <f>SUM(E419:E424)</f>
        <v>1382799584</v>
      </c>
    </row>
    <row r="426" spans="1:5" x14ac:dyDescent="0.2">
      <c r="A426" s="12"/>
      <c r="B426" s="12"/>
      <c r="C426" s="12"/>
      <c r="D426" s="12"/>
      <c r="E426" s="13"/>
    </row>
    <row r="427" spans="1:5" x14ac:dyDescent="0.2">
      <c r="A427" s="12">
        <v>1819</v>
      </c>
      <c r="B427" s="12">
        <v>1090</v>
      </c>
      <c r="C427" s="12"/>
      <c r="D427" s="12"/>
      <c r="E427" s="13">
        <v>313000000</v>
      </c>
    </row>
    <row r="428" spans="1:5" x14ac:dyDescent="0.2">
      <c r="A428" s="12">
        <v>1819</v>
      </c>
      <c r="B428" s="12">
        <v>4992</v>
      </c>
      <c r="C428" s="12"/>
      <c r="D428" s="12"/>
      <c r="E428" s="13">
        <v>133902890</v>
      </c>
    </row>
    <row r="429" spans="1:5" x14ac:dyDescent="0.2">
      <c r="A429" s="12">
        <v>1819</v>
      </c>
      <c r="B429" s="12">
        <v>4993</v>
      </c>
      <c r="C429" s="12"/>
      <c r="D429" s="12"/>
      <c r="E429" s="13">
        <v>8285890714</v>
      </c>
    </row>
    <row r="430" spans="1:5" x14ac:dyDescent="0.2">
      <c r="A430" s="12">
        <v>1819</v>
      </c>
      <c r="B430" s="12">
        <v>4995</v>
      </c>
      <c r="C430" s="12"/>
      <c r="D430" s="12"/>
      <c r="E430" s="13">
        <v>27029944</v>
      </c>
    </row>
    <row r="431" spans="1:5" x14ac:dyDescent="0.2">
      <c r="A431" s="12">
        <v>1819</v>
      </c>
      <c r="B431" s="12">
        <v>5001</v>
      </c>
      <c r="C431" s="12"/>
      <c r="D431" s="12"/>
      <c r="E431" s="13">
        <v>35766365</v>
      </c>
    </row>
    <row r="432" spans="1:5" x14ac:dyDescent="0.2">
      <c r="A432" s="12">
        <v>1819</v>
      </c>
      <c r="B432" s="12">
        <v>6066</v>
      </c>
      <c r="C432" s="12"/>
      <c r="D432" s="12"/>
      <c r="E432" s="13">
        <v>531000</v>
      </c>
    </row>
    <row r="433" spans="1:5" x14ac:dyDescent="0.2">
      <c r="A433" s="12">
        <v>1819</v>
      </c>
      <c r="B433" s="12">
        <v>9001</v>
      </c>
      <c r="C433" s="12"/>
      <c r="D433" s="12"/>
      <c r="E433" s="13">
        <v>7092805997</v>
      </c>
    </row>
    <row r="434" spans="1:5" x14ac:dyDescent="0.2">
      <c r="A434" s="26" t="s">
        <v>318</v>
      </c>
      <c r="B434" s="27"/>
      <c r="C434" s="27"/>
      <c r="D434" s="27"/>
      <c r="E434" s="28">
        <f>SUM(E427:E433)</f>
        <v>15888926910</v>
      </c>
    </row>
    <row r="435" spans="1:5" x14ac:dyDescent="0.2">
      <c r="A435" s="12"/>
      <c r="B435" s="12"/>
      <c r="C435" s="12"/>
      <c r="D435" s="12"/>
      <c r="E435" s="13"/>
    </row>
    <row r="436" spans="1:5" x14ac:dyDescent="0.2">
      <c r="A436" s="12">
        <v>2000</v>
      </c>
      <c r="B436" s="12">
        <v>2290</v>
      </c>
      <c r="C436" s="12"/>
      <c r="D436" s="12"/>
      <c r="E436" s="13">
        <v>63217771</v>
      </c>
    </row>
    <row r="437" spans="1:5" x14ac:dyDescent="0.2">
      <c r="A437" s="12">
        <v>2000</v>
      </c>
      <c r="B437" s="12">
        <v>4499</v>
      </c>
      <c r="C437" s="12"/>
      <c r="D437" s="12"/>
      <c r="E437" s="13">
        <v>11049780</v>
      </c>
    </row>
    <row r="438" spans="1:5" x14ac:dyDescent="0.2">
      <c r="A438" s="12">
        <v>2000</v>
      </c>
      <c r="B438" s="12">
        <v>5021</v>
      </c>
      <c r="C438" s="12"/>
      <c r="D438" s="12"/>
      <c r="E438" s="13">
        <v>1586090688</v>
      </c>
    </row>
    <row r="439" spans="1:5" x14ac:dyDescent="0.2">
      <c r="A439" s="12">
        <v>2000</v>
      </c>
      <c r="B439" s="12">
        <v>5022</v>
      </c>
      <c r="C439" s="12"/>
      <c r="D439" s="12"/>
      <c r="E439" s="13">
        <v>64750650</v>
      </c>
    </row>
    <row r="440" spans="1:5" x14ac:dyDescent="0.2">
      <c r="A440" s="12">
        <v>2000</v>
      </c>
      <c r="B440" s="12">
        <v>5023</v>
      </c>
      <c r="C440" s="12"/>
      <c r="D440" s="12"/>
      <c r="E440" s="13">
        <v>357229801</v>
      </c>
    </row>
    <row r="441" spans="1:5" x14ac:dyDescent="0.2">
      <c r="A441" s="12">
        <v>2000</v>
      </c>
      <c r="B441" s="12">
        <v>5599</v>
      </c>
      <c r="C441" s="12"/>
      <c r="D441" s="12"/>
      <c r="E441" s="13">
        <v>22987950</v>
      </c>
    </row>
    <row r="442" spans="1:5" x14ac:dyDescent="0.2">
      <c r="A442" s="12">
        <v>2000</v>
      </c>
      <c r="B442" s="12">
        <v>5601</v>
      </c>
      <c r="C442" s="12"/>
      <c r="D442" s="12"/>
      <c r="E442" s="13">
        <v>14476319</v>
      </c>
    </row>
    <row r="443" spans="1:5" x14ac:dyDescent="0.2">
      <c r="A443" s="12">
        <v>2000</v>
      </c>
      <c r="B443" s="12">
        <v>5932</v>
      </c>
      <c r="C443" s="12"/>
      <c r="D443" s="12"/>
      <c r="E443" s="13">
        <v>229007949</v>
      </c>
    </row>
    <row r="444" spans="1:5" x14ac:dyDescent="0.2">
      <c r="A444" s="12">
        <v>2000</v>
      </c>
      <c r="B444" s="12">
        <v>9001</v>
      </c>
      <c r="C444" s="12"/>
      <c r="D444" s="12"/>
      <c r="E444" s="13">
        <v>631339605</v>
      </c>
    </row>
    <row r="445" spans="1:5" x14ac:dyDescent="0.2">
      <c r="A445" s="26" t="s">
        <v>319</v>
      </c>
      <c r="B445" s="27"/>
      <c r="C445" s="27"/>
      <c r="D445" s="27"/>
      <c r="E445" s="28">
        <f>SUM(E436:E444)</f>
        <v>2980150513</v>
      </c>
    </row>
    <row r="446" spans="1:5" x14ac:dyDescent="0.2">
      <c r="A446" s="12"/>
      <c r="B446" s="12"/>
      <c r="C446" s="12"/>
      <c r="D446" s="12"/>
      <c r="E446" s="13"/>
    </row>
    <row r="447" spans="1:5" x14ac:dyDescent="0.2">
      <c r="A447" s="12">
        <v>2003</v>
      </c>
      <c r="B447" s="12">
        <v>4209</v>
      </c>
      <c r="C447" s="12"/>
      <c r="D447" s="12"/>
      <c r="E447" s="13">
        <v>21894739</v>
      </c>
    </row>
    <row r="448" spans="1:5" x14ac:dyDescent="0.2">
      <c r="A448" s="12">
        <v>2003</v>
      </c>
      <c r="B448" s="12">
        <v>9001</v>
      </c>
      <c r="C448" s="12"/>
      <c r="D448" s="12"/>
      <c r="E448" s="13">
        <v>35512374</v>
      </c>
    </row>
    <row r="449" spans="1:5" x14ac:dyDescent="0.2">
      <c r="A449" s="26" t="s">
        <v>320</v>
      </c>
      <c r="B449" s="27"/>
      <c r="C449" s="27"/>
      <c r="D449" s="27"/>
      <c r="E449" s="28">
        <f>SUM(E447:E448)</f>
        <v>57407113</v>
      </c>
    </row>
    <row r="450" spans="1:5" x14ac:dyDescent="0.2">
      <c r="A450" s="12"/>
      <c r="B450" s="12"/>
      <c r="C450" s="12"/>
      <c r="D450" s="12"/>
      <c r="E450" s="13"/>
    </row>
    <row r="451" spans="1:5" x14ac:dyDescent="0.2">
      <c r="A451" s="12">
        <v>2005</v>
      </c>
      <c r="B451" s="12">
        <v>1208</v>
      </c>
      <c r="C451" s="12"/>
      <c r="D451" s="12"/>
      <c r="E451" s="13">
        <v>174100902</v>
      </c>
    </row>
    <row r="452" spans="1:5" x14ac:dyDescent="0.2">
      <c r="A452" s="12">
        <v>2005</v>
      </c>
      <c r="B452" s="12">
        <v>1209</v>
      </c>
      <c r="C452" s="12"/>
      <c r="D452" s="12"/>
      <c r="E452" s="13">
        <v>10</v>
      </c>
    </row>
    <row r="453" spans="1:5" x14ac:dyDescent="0.2">
      <c r="A453" s="12">
        <v>2005</v>
      </c>
      <c r="B453" s="12">
        <v>1210</v>
      </c>
      <c r="C453" s="12"/>
      <c r="D453" s="12"/>
      <c r="E453" s="13">
        <v>10</v>
      </c>
    </row>
    <row r="454" spans="1:5" x14ac:dyDescent="0.2">
      <c r="A454" s="12">
        <v>2005</v>
      </c>
      <c r="B454" s="12">
        <v>1211</v>
      </c>
      <c r="C454" s="12"/>
      <c r="D454" s="12"/>
      <c r="E454" s="13">
        <v>10</v>
      </c>
    </row>
    <row r="455" spans="1:5" x14ac:dyDescent="0.2">
      <c r="A455" s="12">
        <v>2005</v>
      </c>
      <c r="B455" s="12">
        <v>1212</v>
      </c>
      <c r="C455" s="12"/>
      <c r="D455" s="12"/>
      <c r="E455" s="13">
        <v>10</v>
      </c>
    </row>
    <row r="456" spans="1:5" x14ac:dyDescent="0.2">
      <c r="A456" s="12">
        <v>2005</v>
      </c>
      <c r="B456" s="12">
        <v>1991</v>
      </c>
      <c r="C456" s="12"/>
      <c r="D456" s="12"/>
      <c r="E456" s="13">
        <v>10</v>
      </c>
    </row>
    <row r="457" spans="1:5" x14ac:dyDescent="0.2">
      <c r="A457" s="26" t="s">
        <v>321</v>
      </c>
      <c r="B457" s="27"/>
      <c r="C457" s="27"/>
      <c r="D457" s="27"/>
      <c r="E457" s="28">
        <f>SUM(E451:E456)</f>
        <v>174100952</v>
      </c>
    </row>
    <row r="458" spans="1:5" x14ac:dyDescent="0.2">
      <c r="A458" s="12"/>
      <c r="B458" s="12"/>
      <c r="C458" s="12"/>
      <c r="D458" s="12"/>
      <c r="E458" s="13"/>
    </row>
    <row r="459" spans="1:5" x14ac:dyDescent="0.2">
      <c r="A459" s="12">
        <v>2021</v>
      </c>
      <c r="B459" s="12">
        <v>5752</v>
      </c>
      <c r="C459" s="12"/>
      <c r="D459" s="12"/>
      <c r="E459" s="13">
        <v>130597077</v>
      </c>
    </row>
    <row r="460" spans="1:5" x14ac:dyDescent="0.2">
      <c r="A460" s="12">
        <v>2021</v>
      </c>
      <c r="B460" s="12">
        <v>5753</v>
      </c>
      <c r="C460" s="12"/>
      <c r="D460" s="12"/>
      <c r="E460" s="13">
        <v>35675865470</v>
      </c>
    </row>
    <row r="461" spans="1:5" x14ac:dyDescent="0.2">
      <c r="A461" s="26" t="s">
        <v>322</v>
      </c>
      <c r="B461" s="27"/>
      <c r="C461" s="27"/>
      <c r="D461" s="27"/>
      <c r="E461" s="28">
        <f>SUM(E459:E460)</f>
        <v>35806462547</v>
      </c>
    </row>
    <row r="462" spans="1:5" x14ac:dyDescent="0.2">
      <c r="A462" s="12"/>
      <c r="B462" s="12"/>
      <c r="C462" s="12"/>
      <c r="D462" s="12"/>
      <c r="E462" s="13"/>
    </row>
    <row r="463" spans="1:5" x14ac:dyDescent="0.2">
      <c r="A463" s="12">
        <v>2101</v>
      </c>
      <c r="B463" s="12">
        <v>4673</v>
      </c>
      <c r="C463" s="12"/>
      <c r="D463" s="12"/>
      <c r="E463" s="13">
        <v>18793233</v>
      </c>
    </row>
    <row r="464" spans="1:5" x14ac:dyDescent="0.2">
      <c r="A464" s="12">
        <v>2101</v>
      </c>
      <c r="B464" s="12">
        <v>4674</v>
      </c>
      <c r="C464" s="12"/>
      <c r="D464" s="12"/>
      <c r="E464" s="13">
        <v>45791116501</v>
      </c>
    </row>
    <row r="465" spans="1:5" x14ac:dyDescent="0.2">
      <c r="A465" s="26" t="s">
        <v>323</v>
      </c>
      <c r="B465" s="27"/>
      <c r="C465" s="27"/>
      <c r="D465" s="27"/>
      <c r="E465" s="28">
        <f>SUM(E463:E464)</f>
        <v>45809909734</v>
      </c>
    </row>
    <row r="466" spans="1:5" x14ac:dyDescent="0.2">
      <c r="A466" s="12"/>
      <c r="B466" s="12"/>
      <c r="C466" s="12"/>
      <c r="D466" s="12"/>
      <c r="E466" s="13"/>
    </row>
    <row r="467" spans="1:5" x14ac:dyDescent="0.2">
      <c r="A467" s="12">
        <v>2302</v>
      </c>
      <c r="B467" s="12">
        <v>4230</v>
      </c>
      <c r="C467" s="12"/>
      <c r="D467" s="12"/>
      <c r="E467" s="13">
        <v>63979494</v>
      </c>
    </row>
    <row r="468" spans="1:5" x14ac:dyDescent="0.2">
      <c r="A468" s="12">
        <v>2302</v>
      </c>
      <c r="B468" s="12">
        <v>5044</v>
      </c>
      <c r="C468" s="12"/>
      <c r="D468" s="12"/>
      <c r="E468" s="13">
        <v>16914597</v>
      </c>
    </row>
    <row r="469" spans="1:5" x14ac:dyDescent="0.2">
      <c r="A469" s="12">
        <v>2302</v>
      </c>
      <c r="B469" s="12">
        <v>6109</v>
      </c>
      <c r="C469" s="12"/>
      <c r="D469" s="12"/>
      <c r="E469" s="13">
        <v>28235071</v>
      </c>
    </row>
    <row r="470" spans="1:5" x14ac:dyDescent="0.2">
      <c r="A470" s="12">
        <v>2302</v>
      </c>
      <c r="B470" s="12">
        <v>6153</v>
      </c>
      <c r="C470" s="12"/>
      <c r="D470" s="12"/>
      <c r="E470" s="13">
        <v>7758931</v>
      </c>
    </row>
    <row r="471" spans="1:5" x14ac:dyDescent="0.2">
      <c r="A471" s="26" t="s">
        <v>324</v>
      </c>
      <c r="B471" s="27"/>
      <c r="C471" s="27"/>
      <c r="D471" s="27"/>
      <c r="E471" s="28">
        <f>SUM(E467:E470)</f>
        <v>116888093</v>
      </c>
    </row>
    <row r="472" spans="1:5" x14ac:dyDescent="0.2">
      <c r="A472" s="12"/>
      <c r="B472" s="12"/>
      <c r="C472" s="12"/>
      <c r="D472" s="12"/>
      <c r="E472" s="13"/>
    </row>
    <row r="473" spans="1:5" x14ac:dyDescent="0.2">
      <c r="A473" s="12">
        <v>2308</v>
      </c>
      <c r="B473" s="12">
        <v>2564</v>
      </c>
      <c r="C473" s="12"/>
      <c r="D473" s="12"/>
      <c r="E473" s="13">
        <v>10</v>
      </c>
    </row>
    <row r="474" spans="1:5" x14ac:dyDescent="0.2">
      <c r="A474" s="12">
        <v>2308</v>
      </c>
      <c r="B474" s="12">
        <v>4225</v>
      </c>
      <c r="C474" s="12"/>
      <c r="D474" s="12"/>
      <c r="E474" s="13">
        <v>1265050</v>
      </c>
    </row>
    <row r="475" spans="1:5" x14ac:dyDescent="0.2">
      <c r="A475" s="12">
        <v>2308</v>
      </c>
      <c r="B475" s="12">
        <v>4227</v>
      </c>
      <c r="C475" s="12"/>
      <c r="D475" s="12"/>
      <c r="E475" s="13">
        <v>510000</v>
      </c>
    </row>
    <row r="476" spans="1:5" x14ac:dyDescent="0.2">
      <c r="A476" s="12">
        <v>2308</v>
      </c>
      <c r="B476" s="12">
        <v>4248</v>
      </c>
      <c r="C476" s="12"/>
      <c r="D476" s="12"/>
      <c r="E476" s="13">
        <v>9306138</v>
      </c>
    </row>
    <row r="477" spans="1:5" x14ac:dyDescent="0.2">
      <c r="A477" s="12">
        <v>2308</v>
      </c>
      <c r="B477" s="12">
        <v>4254</v>
      </c>
      <c r="C477" s="12"/>
      <c r="D477" s="12"/>
      <c r="E477" s="13">
        <v>47309</v>
      </c>
    </row>
    <row r="478" spans="1:5" x14ac:dyDescent="0.2">
      <c r="A478" s="26" t="s">
        <v>325</v>
      </c>
      <c r="B478" s="27"/>
      <c r="C478" s="27"/>
      <c r="D478" s="27"/>
      <c r="E478" s="28">
        <f>SUM(E473:E477)</f>
        <v>11128507</v>
      </c>
    </row>
    <row r="479" spans="1:5" x14ac:dyDescent="0.2">
      <c r="A479" s="12"/>
      <c r="B479" s="12"/>
      <c r="C479" s="12"/>
      <c r="D479" s="12"/>
      <c r="E479" s="13"/>
    </row>
    <row r="480" spans="1:5" x14ac:dyDescent="0.2">
      <c r="A480" s="12">
        <v>2505</v>
      </c>
      <c r="B480" s="12">
        <v>2276</v>
      </c>
      <c r="C480" s="12"/>
      <c r="D480" s="12"/>
      <c r="E480" s="13">
        <v>16970852</v>
      </c>
    </row>
    <row r="481" spans="1:5" x14ac:dyDescent="0.2">
      <c r="A481" s="12">
        <v>2505</v>
      </c>
      <c r="B481" s="12">
        <v>2486</v>
      </c>
      <c r="C481" s="12"/>
      <c r="D481" s="12"/>
      <c r="E481" s="13">
        <v>421806945</v>
      </c>
    </row>
    <row r="482" spans="1:5" x14ac:dyDescent="0.2">
      <c r="A482" s="12">
        <v>2505</v>
      </c>
      <c r="B482" s="12">
        <v>2492</v>
      </c>
      <c r="C482" s="12"/>
      <c r="D482" s="12"/>
      <c r="E482" s="13">
        <v>88335674</v>
      </c>
    </row>
    <row r="483" spans="1:5" x14ac:dyDescent="0.2">
      <c r="A483" s="12">
        <v>2505</v>
      </c>
      <c r="B483" s="12">
        <v>2502</v>
      </c>
      <c r="C483" s="12"/>
      <c r="D483" s="12"/>
      <c r="E483" s="13">
        <v>48845573</v>
      </c>
    </row>
    <row r="484" spans="1:5" x14ac:dyDescent="0.2">
      <c r="A484" s="12">
        <v>2505</v>
      </c>
      <c r="B484" s="12">
        <v>2503</v>
      </c>
      <c r="C484" s="12"/>
      <c r="D484" s="12"/>
      <c r="E484" s="13">
        <v>24040956</v>
      </c>
    </row>
    <row r="485" spans="1:5" x14ac:dyDescent="0.2">
      <c r="A485" s="26" t="s">
        <v>326</v>
      </c>
      <c r="B485" s="27"/>
      <c r="C485" s="27"/>
      <c r="D485" s="27"/>
      <c r="E485" s="28">
        <f>SUM(E480:E484)</f>
        <v>600000000</v>
      </c>
    </row>
    <row r="486" spans="1:5" x14ac:dyDescent="0.2">
      <c r="A486" s="12"/>
      <c r="B486" s="12"/>
      <c r="C486" s="12"/>
      <c r="D486" s="12"/>
      <c r="E486" s="13"/>
    </row>
    <row r="487" spans="1:5" x14ac:dyDescent="0.2">
      <c r="A487" s="12">
        <v>2507</v>
      </c>
      <c r="B487" s="12">
        <v>5702</v>
      </c>
      <c r="C487" s="12"/>
      <c r="D487" s="12"/>
      <c r="E487" s="13">
        <v>15000000</v>
      </c>
    </row>
    <row r="488" spans="1:5" x14ac:dyDescent="0.2">
      <c r="A488" s="26" t="s">
        <v>327</v>
      </c>
      <c r="B488" s="27"/>
      <c r="C488" s="27"/>
      <c r="D488" s="27"/>
      <c r="E488" s="28">
        <f>SUM(E487)</f>
        <v>15000000</v>
      </c>
    </row>
    <row r="489" spans="1:5" x14ac:dyDescent="0.2">
      <c r="A489" s="12"/>
      <c r="B489" s="12"/>
      <c r="C489" s="12"/>
      <c r="D489" s="12"/>
      <c r="E489" s="13"/>
    </row>
    <row r="490" spans="1:5" x14ac:dyDescent="0.2">
      <c r="A490" s="12">
        <v>2508</v>
      </c>
      <c r="B490" s="12">
        <v>2006</v>
      </c>
      <c r="C490" s="12"/>
      <c r="D490" s="12"/>
      <c r="E490" s="13">
        <v>34614443</v>
      </c>
    </row>
    <row r="491" spans="1:5" x14ac:dyDescent="0.2">
      <c r="A491" s="26" t="s">
        <v>328</v>
      </c>
      <c r="B491" s="27"/>
      <c r="C491" s="27"/>
      <c r="D491" s="27"/>
      <c r="E491" s="28">
        <f>SUM(E490)</f>
        <v>34614443</v>
      </c>
    </row>
    <row r="492" spans="1:5" x14ac:dyDescent="0.2">
      <c r="A492" s="12"/>
      <c r="B492" s="12"/>
      <c r="C492" s="12"/>
      <c r="D492" s="12"/>
      <c r="E492" s="13"/>
    </row>
    <row r="493" spans="1:5" x14ac:dyDescent="0.2">
      <c r="A493" s="12">
        <v>2509</v>
      </c>
      <c r="B493" s="12">
        <v>2431</v>
      </c>
      <c r="C493" s="12"/>
      <c r="D493" s="12"/>
      <c r="E493" s="13">
        <v>26039530</v>
      </c>
    </row>
    <row r="494" spans="1:5" x14ac:dyDescent="0.2">
      <c r="A494" s="12">
        <v>2509</v>
      </c>
      <c r="B494" s="12">
        <v>5057</v>
      </c>
      <c r="C494" s="12"/>
      <c r="D494" s="12"/>
      <c r="E494" s="13">
        <v>7874740</v>
      </c>
    </row>
    <row r="495" spans="1:5" x14ac:dyDescent="0.2">
      <c r="A495" s="26" t="s">
        <v>329</v>
      </c>
      <c r="B495" s="27"/>
      <c r="C495" s="27"/>
      <c r="D495" s="27"/>
      <c r="E495" s="28">
        <f>SUM(E493:E494)</f>
        <v>33914270</v>
      </c>
    </row>
    <row r="496" spans="1:5" x14ac:dyDescent="0.2">
      <c r="A496" s="12"/>
      <c r="B496" s="12"/>
      <c r="C496" s="12"/>
      <c r="D496" s="12"/>
      <c r="E496" s="13"/>
    </row>
    <row r="497" spans="1:5" x14ac:dyDescent="0.2">
      <c r="A497" s="12">
        <v>2510</v>
      </c>
      <c r="B497" s="12">
        <v>2004</v>
      </c>
      <c r="C497" s="12"/>
      <c r="D497" s="12"/>
      <c r="E497" s="13">
        <v>21746264</v>
      </c>
    </row>
    <row r="498" spans="1:5" x14ac:dyDescent="0.2">
      <c r="A498" s="12">
        <v>2510</v>
      </c>
      <c r="B498" s="12">
        <v>2005</v>
      </c>
      <c r="C498" s="12"/>
      <c r="D498" s="12"/>
      <c r="E498" s="13">
        <v>50</v>
      </c>
    </row>
    <row r="499" spans="1:5" x14ac:dyDescent="0.2">
      <c r="A499" s="26" t="s">
        <v>330</v>
      </c>
      <c r="B499" s="27"/>
      <c r="C499" s="27"/>
      <c r="D499" s="27"/>
      <c r="E499" s="28">
        <f>SUM(E497:E498)</f>
        <v>21746314</v>
      </c>
    </row>
    <row r="500" spans="1:5" x14ac:dyDescent="0.2">
      <c r="A500" s="12"/>
      <c r="B500" s="12"/>
      <c r="C500" s="12"/>
      <c r="D500" s="12"/>
      <c r="E500" s="13"/>
    </row>
    <row r="501" spans="1:5" x14ac:dyDescent="0.2">
      <c r="A501" s="12">
        <v>2511</v>
      </c>
      <c r="B501" s="12">
        <v>1998</v>
      </c>
      <c r="C501" s="12"/>
      <c r="D501" s="12"/>
      <c r="E501" s="13">
        <v>37170000</v>
      </c>
    </row>
    <row r="502" spans="1:5" x14ac:dyDescent="0.2">
      <c r="A502" s="12">
        <v>2511</v>
      </c>
      <c r="B502" s="12">
        <v>2315</v>
      </c>
      <c r="C502" s="12"/>
      <c r="D502" s="12"/>
      <c r="E502" s="13">
        <v>10499260</v>
      </c>
    </row>
    <row r="503" spans="1:5" x14ac:dyDescent="0.2">
      <c r="A503" s="12">
        <v>2511</v>
      </c>
      <c r="B503" s="12">
        <v>2432</v>
      </c>
      <c r="C503" s="12"/>
      <c r="D503" s="12"/>
      <c r="E503" s="13">
        <v>782984</v>
      </c>
    </row>
    <row r="504" spans="1:5" x14ac:dyDescent="0.2">
      <c r="A504" s="12">
        <v>2511</v>
      </c>
      <c r="B504" s="12">
        <v>2483</v>
      </c>
      <c r="C504" s="12"/>
      <c r="D504" s="12"/>
      <c r="E504" s="13">
        <v>10</v>
      </c>
    </row>
    <row r="505" spans="1:5" x14ac:dyDescent="0.2">
      <c r="A505" s="26" t="s">
        <v>331</v>
      </c>
      <c r="B505" s="27"/>
      <c r="C505" s="27"/>
      <c r="D505" s="27"/>
      <c r="E505" s="28">
        <f>SUM(E501:E504)</f>
        <v>48452254</v>
      </c>
    </row>
    <row r="506" spans="1:5" x14ac:dyDescent="0.2">
      <c r="A506" s="12"/>
      <c r="B506" s="12"/>
      <c r="C506" s="12"/>
      <c r="D506" s="12"/>
      <c r="E506" s="13"/>
    </row>
    <row r="507" spans="1:5" x14ac:dyDescent="0.2">
      <c r="A507" s="12">
        <v>2604</v>
      </c>
      <c r="B507" s="12">
        <v>1359</v>
      </c>
      <c r="C507" s="12"/>
      <c r="D507" s="12"/>
      <c r="E507" s="13">
        <v>10</v>
      </c>
    </row>
    <row r="508" spans="1:5" x14ac:dyDescent="0.2">
      <c r="A508" s="12">
        <v>2604</v>
      </c>
      <c r="B508" s="12">
        <v>2311</v>
      </c>
      <c r="C508" s="12"/>
      <c r="D508" s="12"/>
      <c r="E508" s="13">
        <v>10</v>
      </c>
    </row>
    <row r="509" spans="1:5" x14ac:dyDescent="0.2">
      <c r="A509" s="12">
        <v>2604</v>
      </c>
      <c r="B509" s="12">
        <v>5065</v>
      </c>
      <c r="C509" s="12"/>
      <c r="D509" s="12"/>
      <c r="E509" s="13">
        <v>179563944</v>
      </c>
    </row>
    <row r="510" spans="1:5" x14ac:dyDescent="0.2">
      <c r="A510" s="12">
        <v>2604</v>
      </c>
      <c r="B510" s="12">
        <v>5071</v>
      </c>
      <c r="C510" s="12"/>
      <c r="D510" s="12"/>
      <c r="E510" s="13">
        <v>286323356</v>
      </c>
    </row>
    <row r="511" spans="1:5" x14ac:dyDescent="0.2">
      <c r="A511" s="12">
        <v>2604</v>
      </c>
      <c r="B511" s="12">
        <v>6247</v>
      </c>
      <c r="C511" s="12"/>
      <c r="D511" s="12"/>
      <c r="E511" s="13">
        <v>5946736</v>
      </c>
    </row>
    <row r="512" spans="1:5" x14ac:dyDescent="0.2">
      <c r="A512" s="26" t="s">
        <v>332</v>
      </c>
      <c r="B512" s="27"/>
      <c r="C512" s="27"/>
      <c r="D512" s="27"/>
      <c r="E512" s="28">
        <f>SUM(E507:E511)</f>
        <v>471834056</v>
      </c>
    </row>
    <row r="513" spans="1:5" x14ac:dyDescent="0.2">
      <c r="A513" s="12"/>
      <c r="B513" s="12"/>
      <c r="C513" s="12"/>
      <c r="D513" s="12"/>
      <c r="E513" s="13"/>
    </row>
    <row r="514" spans="1:5" x14ac:dyDescent="0.2">
      <c r="A514" s="12">
        <v>2617</v>
      </c>
      <c r="B514" s="12">
        <v>2017</v>
      </c>
      <c r="C514" s="12"/>
      <c r="D514" s="12"/>
      <c r="E514" s="13">
        <v>10</v>
      </c>
    </row>
    <row r="515" spans="1:5" x14ac:dyDescent="0.2">
      <c r="A515" s="12">
        <v>2617</v>
      </c>
      <c r="B515" s="12">
        <v>2565</v>
      </c>
      <c r="C515" s="12"/>
      <c r="D515" s="12"/>
      <c r="E515" s="13">
        <v>4000000</v>
      </c>
    </row>
    <row r="516" spans="1:5" x14ac:dyDescent="0.2">
      <c r="A516" s="12">
        <v>2617</v>
      </c>
      <c r="B516" s="12">
        <v>5677</v>
      </c>
      <c r="C516" s="12"/>
      <c r="D516" s="12"/>
      <c r="E516" s="13">
        <v>67750388</v>
      </c>
    </row>
    <row r="517" spans="1:5" x14ac:dyDescent="0.2">
      <c r="A517" s="12">
        <v>2617</v>
      </c>
      <c r="B517" s="12">
        <v>6050</v>
      </c>
      <c r="C517" s="12"/>
      <c r="D517" s="12"/>
      <c r="E517" s="13">
        <v>295542</v>
      </c>
    </row>
    <row r="518" spans="1:5" x14ac:dyDescent="0.2">
      <c r="A518" s="26" t="s">
        <v>333</v>
      </c>
      <c r="B518" s="27"/>
      <c r="C518" s="27"/>
      <c r="D518" s="27"/>
      <c r="E518" s="28">
        <f>SUM(E514:E517)</f>
        <v>72045940</v>
      </c>
    </row>
    <row r="519" spans="1:5" x14ac:dyDescent="0.2">
      <c r="A519" s="12"/>
      <c r="B519" s="12"/>
      <c r="C519" s="12"/>
      <c r="D519" s="12"/>
      <c r="E519" s="13"/>
    </row>
    <row r="520" spans="1:5" x14ac:dyDescent="0.2">
      <c r="A520" s="12">
        <v>2618</v>
      </c>
      <c r="B520" s="12">
        <v>2353</v>
      </c>
      <c r="C520" s="12"/>
      <c r="D520" s="12"/>
      <c r="E520" s="13">
        <v>610000</v>
      </c>
    </row>
    <row r="521" spans="1:5" x14ac:dyDescent="0.2">
      <c r="A521" s="12">
        <v>2618</v>
      </c>
      <c r="B521" s="12">
        <v>2581</v>
      </c>
      <c r="C521" s="12"/>
      <c r="D521" s="12"/>
      <c r="E521" s="13">
        <v>10</v>
      </c>
    </row>
    <row r="522" spans="1:5" x14ac:dyDescent="0.2">
      <c r="A522" s="12">
        <v>2618</v>
      </c>
      <c r="B522" s="12">
        <v>4311</v>
      </c>
      <c r="C522" s="12"/>
      <c r="D522" s="12"/>
      <c r="E522" s="13">
        <v>25236166</v>
      </c>
    </row>
    <row r="523" spans="1:5" x14ac:dyDescent="0.2">
      <c r="A523" s="12">
        <v>2618</v>
      </c>
      <c r="B523" s="12">
        <v>5063</v>
      </c>
      <c r="C523" s="12"/>
      <c r="D523" s="12"/>
      <c r="E523" s="13">
        <v>59757250</v>
      </c>
    </row>
    <row r="524" spans="1:5" x14ac:dyDescent="0.2">
      <c r="A524" s="12">
        <v>2618</v>
      </c>
      <c r="B524" s="12">
        <v>5315</v>
      </c>
      <c r="C524" s="12"/>
      <c r="D524" s="12"/>
      <c r="E524" s="13">
        <v>39678023</v>
      </c>
    </row>
    <row r="525" spans="1:5" x14ac:dyDescent="0.2">
      <c r="A525" s="12">
        <v>2618</v>
      </c>
      <c r="B525" s="12">
        <v>5715</v>
      </c>
      <c r="C525" s="12"/>
      <c r="D525" s="12"/>
      <c r="E525" s="13">
        <v>6694021</v>
      </c>
    </row>
    <row r="526" spans="1:5" x14ac:dyDescent="0.2">
      <c r="A526" s="12">
        <v>2618</v>
      </c>
      <c r="B526" s="12">
        <v>5716</v>
      </c>
      <c r="C526" s="12"/>
      <c r="D526" s="12"/>
      <c r="E526" s="13">
        <v>2215674</v>
      </c>
    </row>
    <row r="527" spans="1:5" x14ac:dyDescent="0.2">
      <c r="A527" s="12">
        <v>2618</v>
      </c>
      <c r="B527" s="12">
        <v>6073</v>
      </c>
      <c r="C527" s="12"/>
      <c r="D527" s="12"/>
      <c r="E527" s="13">
        <v>161762</v>
      </c>
    </row>
    <row r="528" spans="1:5" x14ac:dyDescent="0.2">
      <c r="A528" s="12">
        <v>2618</v>
      </c>
      <c r="B528" s="12">
        <v>6077</v>
      </c>
      <c r="C528" s="12"/>
      <c r="D528" s="12"/>
      <c r="E528" s="13">
        <v>614220</v>
      </c>
    </row>
    <row r="529" spans="1:5" x14ac:dyDescent="0.2">
      <c r="A529" s="12">
        <v>2618</v>
      </c>
      <c r="B529" s="12">
        <v>6180</v>
      </c>
      <c r="C529" s="12"/>
      <c r="D529" s="12"/>
      <c r="E529" s="13">
        <v>94975368</v>
      </c>
    </row>
    <row r="530" spans="1:5" x14ac:dyDescent="0.2">
      <c r="A530" s="12">
        <v>2618</v>
      </c>
      <c r="B530" s="12">
        <v>6233</v>
      </c>
      <c r="C530" s="12"/>
      <c r="D530" s="12"/>
      <c r="E530" s="13">
        <v>18010593</v>
      </c>
    </row>
    <row r="531" spans="1:5" x14ac:dyDescent="0.2">
      <c r="A531" s="26" t="s">
        <v>334</v>
      </c>
      <c r="B531" s="27"/>
      <c r="C531" s="27"/>
      <c r="D531" s="27"/>
      <c r="E531" s="28">
        <f>SUM(E520:E530)</f>
        <v>247953087</v>
      </c>
    </row>
    <row r="532" spans="1:5" x14ac:dyDescent="0.2">
      <c r="A532" s="12"/>
      <c r="B532" s="12"/>
      <c r="C532" s="12"/>
      <c r="D532" s="12"/>
      <c r="E532" s="13"/>
    </row>
    <row r="533" spans="1:5" x14ac:dyDescent="0.2">
      <c r="A533" s="12">
        <v>2619</v>
      </c>
      <c r="B533" s="12">
        <v>4302</v>
      </c>
      <c r="C533" s="12"/>
      <c r="D533" s="12"/>
      <c r="E533" s="13">
        <v>336239</v>
      </c>
    </row>
    <row r="534" spans="1:5" x14ac:dyDescent="0.2">
      <c r="A534" s="12">
        <v>2619</v>
      </c>
      <c r="B534" s="12">
        <v>4640</v>
      </c>
      <c r="C534" s="12"/>
      <c r="D534" s="12"/>
      <c r="E534" s="13">
        <v>74200</v>
      </c>
    </row>
    <row r="535" spans="1:5" x14ac:dyDescent="0.2">
      <c r="A535" s="12">
        <v>2619</v>
      </c>
      <c r="B535" s="12">
        <v>5960</v>
      </c>
      <c r="C535" s="12"/>
      <c r="D535" s="12"/>
      <c r="E535" s="13">
        <v>306135</v>
      </c>
    </row>
    <row r="536" spans="1:5" x14ac:dyDescent="0.2">
      <c r="A536" s="12">
        <v>2619</v>
      </c>
      <c r="B536" s="12">
        <v>6056</v>
      </c>
      <c r="C536" s="12"/>
      <c r="D536" s="12"/>
      <c r="E536" s="13">
        <v>377943</v>
      </c>
    </row>
    <row r="537" spans="1:5" x14ac:dyDescent="0.2">
      <c r="A537" s="12">
        <v>2619</v>
      </c>
      <c r="B537" s="12">
        <v>6187</v>
      </c>
      <c r="C537" s="12"/>
      <c r="D537" s="12"/>
      <c r="E537" s="13">
        <v>150545</v>
      </c>
    </row>
    <row r="538" spans="1:5" x14ac:dyDescent="0.2">
      <c r="A538" s="26" t="s">
        <v>335</v>
      </c>
      <c r="B538" s="27"/>
      <c r="C538" s="27"/>
      <c r="D538" s="27"/>
      <c r="E538" s="28">
        <f>SUM(E533:E537)</f>
        <v>1245062</v>
      </c>
    </row>
    <row r="539" spans="1:5" x14ac:dyDescent="0.2">
      <c r="A539" s="12"/>
      <c r="B539" s="12"/>
      <c r="C539" s="12"/>
      <c r="D539" s="12"/>
      <c r="E539" s="13"/>
    </row>
    <row r="540" spans="1:5" x14ac:dyDescent="0.2">
      <c r="A540" s="12">
        <v>2701</v>
      </c>
      <c r="B540" s="12">
        <v>1222</v>
      </c>
      <c r="C540" s="12"/>
      <c r="D540" s="12"/>
      <c r="E540" s="13">
        <v>10</v>
      </c>
    </row>
    <row r="541" spans="1:5" x14ac:dyDescent="0.2">
      <c r="A541" s="12">
        <v>2701</v>
      </c>
      <c r="B541" s="12">
        <v>4595</v>
      </c>
      <c r="C541" s="12"/>
      <c r="D541" s="12"/>
      <c r="E541" s="13">
        <v>2468602719</v>
      </c>
    </row>
    <row r="542" spans="1:5" x14ac:dyDescent="0.2">
      <c r="A542" s="12">
        <v>2701</v>
      </c>
      <c r="B542" s="12">
        <v>4609</v>
      </c>
      <c r="C542" s="12"/>
      <c r="D542" s="12"/>
      <c r="E542" s="13">
        <v>7664363</v>
      </c>
    </row>
    <row r="543" spans="1:5" x14ac:dyDescent="0.2">
      <c r="A543" s="12">
        <v>2701</v>
      </c>
      <c r="B543" s="12">
        <v>4610</v>
      </c>
      <c r="C543" s="12"/>
      <c r="D543" s="12"/>
      <c r="E543" s="13">
        <v>6345508</v>
      </c>
    </row>
    <row r="544" spans="1:5" x14ac:dyDescent="0.2">
      <c r="A544" s="12">
        <v>2701</v>
      </c>
      <c r="B544" s="12">
        <v>4614</v>
      </c>
      <c r="C544" s="12"/>
      <c r="D544" s="12"/>
      <c r="E544" s="13">
        <v>14218984</v>
      </c>
    </row>
    <row r="545" spans="1:5" x14ac:dyDescent="0.2">
      <c r="A545" s="12">
        <v>2701</v>
      </c>
      <c r="B545" s="12">
        <v>4615</v>
      </c>
      <c r="C545" s="12"/>
      <c r="D545" s="12"/>
      <c r="E545" s="13">
        <v>4140890</v>
      </c>
    </row>
    <row r="546" spans="1:5" x14ac:dyDescent="0.2">
      <c r="A546" s="26" t="s">
        <v>336</v>
      </c>
      <c r="B546" s="27"/>
      <c r="C546" s="27"/>
      <c r="D546" s="27"/>
      <c r="E546" s="28">
        <f>SUM(E540:E545)</f>
        <v>2500972474</v>
      </c>
    </row>
    <row r="547" spans="1:5" x14ac:dyDescent="0.2">
      <c r="A547" s="12"/>
      <c r="B547" s="12"/>
      <c r="C547" s="12"/>
      <c r="D547" s="12"/>
      <c r="E547" s="13"/>
    </row>
    <row r="548" spans="1:5" x14ac:dyDescent="0.2">
      <c r="A548" s="12">
        <v>2825</v>
      </c>
      <c r="B548" s="12">
        <v>5344</v>
      </c>
      <c r="C548" s="12"/>
      <c r="D548" s="12"/>
      <c r="E548" s="13">
        <v>76927977</v>
      </c>
    </row>
    <row r="549" spans="1:5" x14ac:dyDescent="0.2">
      <c r="A549" s="12">
        <v>2825</v>
      </c>
      <c r="B549" s="12">
        <v>9001</v>
      </c>
      <c r="C549" s="12"/>
      <c r="D549" s="12"/>
      <c r="E549" s="13">
        <v>7962</v>
      </c>
    </row>
    <row r="550" spans="1:5" x14ac:dyDescent="0.2">
      <c r="A550" s="26" t="s">
        <v>337</v>
      </c>
      <c r="B550" s="27"/>
      <c r="C550" s="27"/>
      <c r="D550" s="27"/>
      <c r="E550" s="28">
        <f>SUM(E548:E549)</f>
        <v>76935939</v>
      </c>
    </row>
    <row r="551" spans="1:5" x14ac:dyDescent="0.2">
      <c r="A551" s="12"/>
      <c r="B551" s="12"/>
      <c r="C551" s="12"/>
      <c r="D551" s="12"/>
      <c r="E551" s="13"/>
    </row>
    <row r="552" spans="1:5" x14ac:dyDescent="0.2">
      <c r="A552" s="12">
        <v>2826</v>
      </c>
      <c r="B552" s="12">
        <v>5359</v>
      </c>
      <c r="C552" s="12"/>
      <c r="D552" s="12"/>
      <c r="E552" s="13">
        <v>108172379</v>
      </c>
    </row>
    <row r="553" spans="1:5" x14ac:dyDescent="0.2">
      <c r="A553" s="12">
        <v>2826</v>
      </c>
      <c r="B553" s="12">
        <v>5576</v>
      </c>
      <c r="C553" s="12"/>
      <c r="D553" s="12"/>
      <c r="E553" s="13">
        <v>74595645</v>
      </c>
    </row>
    <row r="554" spans="1:5" x14ac:dyDescent="0.2">
      <c r="A554" s="26" t="s">
        <v>338</v>
      </c>
      <c r="B554" s="27"/>
      <c r="C554" s="27"/>
      <c r="D554" s="27"/>
      <c r="E554" s="28">
        <f>SUM(E552:E553)</f>
        <v>182768024</v>
      </c>
    </row>
    <row r="555" spans="1:5" x14ac:dyDescent="0.2">
      <c r="A555" s="12"/>
      <c r="B555" s="12"/>
      <c r="C555" s="12"/>
      <c r="D555" s="12"/>
      <c r="E555" s="13"/>
    </row>
    <row r="556" spans="1:5" x14ac:dyDescent="0.2">
      <c r="A556" s="12">
        <v>2828</v>
      </c>
      <c r="B556" s="12">
        <v>2272</v>
      </c>
      <c r="C556" s="12"/>
      <c r="D556" s="12"/>
      <c r="E556" s="13">
        <v>230673259</v>
      </c>
    </row>
    <row r="557" spans="1:5" x14ac:dyDescent="0.2">
      <c r="A557" s="12">
        <v>2828</v>
      </c>
      <c r="B557" s="12">
        <v>2571</v>
      </c>
      <c r="C557" s="12"/>
      <c r="D557" s="12"/>
      <c r="E557" s="13">
        <v>50000000</v>
      </c>
    </row>
    <row r="558" spans="1:5" x14ac:dyDescent="0.2">
      <c r="A558" s="12">
        <v>2828</v>
      </c>
      <c r="B558" s="12">
        <v>4474</v>
      </c>
      <c r="C558" s="12"/>
      <c r="D558" s="12"/>
      <c r="E558" s="13">
        <v>12347441</v>
      </c>
    </row>
    <row r="559" spans="1:5" x14ac:dyDescent="0.2">
      <c r="A559" s="12">
        <v>2828</v>
      </c>
      <c r="B559" s="12">
        <v>4477</v>
      </c>
      <c r="C559" s="12"/>
      <c r="D559" s="12"/>
      <c r="E559" s="13">
        <v>110000000</v>
      </c>
    </row>
    <row r="560" spans="1:5" x14ac:dyDescent="0.2">
      <c r="A560" s="12">
        <v>2828</v>
      </c>
      <c r="B560" s="12">
        <v>6280</v>
      </c>
      <c r="C560" s="12"/>
      <c r="D560" s="12"/>
      <c r="E560" s="13">
        <v>148000000</v>
      </c>
    </row>
    <row r="561" spans="1:5" x14ac:dyDescent="0.2">
      <c r="A561" s="26" t="s">
        <v>339</v>
      </c>
      <c r="B561" s="27"/>
      <c r="C561" s="27"/>
      <c r="D561" s="27"/>
      <c r="E561" s="28">
        <f>SUM(E556:E560)</f>
        <v>551020700</v>
      </c>
    </row>
    <row r="562" spans="1:5" x14ac:dyDescent="0.2">
      <c r="A562" s="12"/>
      <c r="B562" s="12"/>
      <c r="C562" s="12"/>
      <c r="D562" s="12"/>
      <c r="E562" s="13"/>
    </row>
    <row r="563" spans="1:5" x14ac:dyDescent="0.2">
      <c r="A563" s="12">
        <v>2829</v>
      </c>
      <c r="B563" s="12">
        <v>1107</v>
      </c>
      <c r="C563" s="12"/>
      <c r="D563" s="12"/>
      <c r="E563" s="13">
        <v>1000000</v>
      </c>
    </row>
    <row r="564" spans="1:5" x14ac:dyDescent="0.2">
      <c r="A564" s="12">
        <v>2829</v>
      </c>
      <c r="B564" s="12">
        <v>1815</v>
      </c>
      <c r="C564" s="12"/>
      <c r="D564" s="12"/>
      <c r="E564" s="13">
        <v>59000000</v>
      </c>
    </row>
    <row r="565" spans="1:5" x14ac:dyDescent="0.2">
      <c r="A565" s="12">
        <v>2829</v>
      </c>
      <c r="B565" s="12">
        <v>1885</v>
      </c>
      <c r="C565" s="12"/>
      <c r="D565" s="12"/>
      <c r="E565" s="13">
        <v>1000000</v>
      </c>
    </row>
    <row r="566" spans="1:5" x14ac:dyDescent="0.2">
      <c r="A566" s="12">
        <v>2829</v>
      </c>
      <c r="B566" s="12">
        <v>2482</v>
      </c>
      <c r="C566" s="12"/>
      <c r="D566" s="12"/>
      <c r="E566" s="13">
        <v>1000000</v>
      </c>
    </row>
    <row r="567" spans="1:5" x14ac:dyDescent="0.2">
      <c r="A567" s="12">
        <v>2829</v>
      </c>
      <c r="B567" s="12">
        <v>2512</v>
      </c>
      <c r="C567" s="12"/>
      <c r="D567" s="12"/>
      <c r="E567" s="13">
        <v>1000000</v>
      </c>
    </row>
    <row r="568" spans="1:5" x14ac:dyDescent="0.2">
      <c r="A568" s="12">
        <v>2829</v>
      </c>
      <c r="B568" s="12">
        <v>2555</v>
      </c>
      <c r="C568" s="12"/>
      <c r="D568" s="12"/>
      <c r="E568" s="13">
        <v>10</v>
      </c>
    </row>
    <row r="569" spans="1:5" x14ac:dyDescent="0.2">
      <c r="A569" s="12">
        <v>2829</v>
      </c>
      <c r="B569" s="12">
        <v>6083</v>
      </c>
      <c r="C569" s="12"/>
      <c r="D569" s="12"/>
      <c r="E569" s="13">
        <v>10738358</v>
      </c>
    </row>
    <row r="570" spans="1:5" x14ac:dyDescent="0.2">
      <c r="A570" s="12">
        <v>2829</v>
      </c>
      <c r="B570" s="12">
        <v>9001</v>
      </c>
      <c r="C570" s="12"/>
      <c r="D570" s="12"/>
      <c r="E570" s="13">
        <v>155</v>
      </c>
    </row>
    <row r="571" spans="1:5" x14ac:dyDescent="0.2">
      <c r="A571" s="26" t="s">
        <v>340</v>
      </c>
      <c r="B571" s="27"/>
      <c r="C571" s="27"/>
      <c r="D571" s="27"/>
      <c r="E571" s="28">
        <f>SUM(E563:E570)</f>
        <v>73738523</v>
      </c>
    </row>
    <row r="572" spans="1:5" x14ac:dyDescent="0.2">
      <c r="A572" s="12"/>
      <c r="B572" s="12"/>
      <c r="C572" s="12"/>
      <c r="D572" s="12"/>
      <c r="E572" s="13"/>
    </row>
    <row r="573" spans="1:5" x14ac:dyDescent="0.2">
      <c r="A573" s="12">
        <v>2830</v>
      </c>
      <c r="B573" s="12">
        <v>6227</v>
      </c>
      <c r="C573" s="12"/>
      <c r="D573" s="12"/>
      <c r="E573" s="13">
        <v>43021429</v>
      </c>
    </row>
    <row r="574" spans="1:5" x14ac:dyDescent="0.2">
      <c r="A574" s="12">
        <v>2830</v>
      </c>
      <c r="B574" s="12">
        <v>6228</v>
      </c>
      <c r="C574" s="12"/>
      <c r="D574" s="12"/>
      <c r="E574" s="13">
        <v>3199958</v>
      </c>
    </row>
    <row r="575" spans="1:5" x14ac:dyDescent="0.2">
      <c r="A575" s="26" t="s">
        <v>341</v>
      </c>
      <c r="B575" s="27"/>
      <c r="C575" s="27"/>
      <c r="D575" s="27"/>
      <c r="E575" s="28">
        <f>SUM(E573:E574)</f>
        <v>46221387</v>
      </c>
    </row>
    <row r="576" spans="1:5" x14ac:dyDescent="0.2">
      <c r="A576" s="12"/>
      <c r="B576" s="12"/>
      <c r="C576" s="12"/>
      <c r="D576" s="12"/>
      <c r="E576" s="13"/>
    </row>
    <row r="577" spans="1:5" x14ac:dyDescent="0.2">
      <c r="A577" s="12">
        <v>2900</v>
      </c>
      <c r="B577" s="12">
        <v>4483</v>
      </c>
      <c r="C577" s="12"/>
      <c r="D577" s="12"/>
      <c r="E577" s="13">
        <v>1200313</v>
      </c>
    </row>
    <row r="578" spans="1:5" x14ac:dyDescent="0.2">
      <c r="A578" s="12">
        <v>2900</v>
      </c>
      <c r="B578" s="12">
        <v>4485</v>
      </c>
      <c r="C578" s="12"/>
      <c r="D578" s="12"/>
      <c r="E578" s="13">
        <v>2763312</v>
      </c>
    </row>
    <row r="579" spans="1:5" x14ac:dyDescent="0.2">
      <c r="A579" s="12">
        <v>2900</v>
      </c>
      <c r="B579" s="12">
        <v>6236</v>
      </c>
      <c r="C579" s="12"/>
      <c r="D579" s="12"/>
      <c r="E579" s="13">
        <v>810810</v>
      </c>
    </row>
    <row r="580" spans="1:5" x14ac:dyDescent="0.2">
      <c r="A580" s="12">
        <v>2900</v>
      </c>
      <c r="B580" s="12">
        <v>6237</v>
      </c>
      <c r="C580" s="12"/>
      <c r="D580" s="12"/>
      <c r="E580" s="13">
        <v>1200000</v>
      </c>
    </row>
    <row r="581" spans="1:5" x14ac:dyDescent="0.2">
      <c r="A581" s="26" t="s">
        <v>342</v>
      </c>
      <c r="B581" s="27"/>
      <c r="C581" s="27"/>
      <c r="D581" s="27"/>
      <c r="E581" s="28">
        <f>SUM(E577:E580)</f>
        <v>5974435</v>
      </c>
    </row>
    <row r="582" spans="1:5" x14ac:dyDescent="0.2">
      <c r="A582" s="12"/>
      <c r="B582" s="12"/>
      <c r="C582" s="12"/>
      <c r="D582" s="12"/>
      <c r="E582" s="13"/>
    </row>
    <row r="583" spans="1:5" x14ac:dyDescent="0.2">
      <c r="A583" s="12">
        <v>2909</v>
      </c>
      <c r="B583" s="12">
        <v>2523</v>
      </c>
      <c r="C583" s="12"/>
      <c r="D583" s="12"/>
      <c r="E583" s="13">
        <v>10</v>
      </c>
    </row>
    <row r="584" spans="1:5" x14ac:dyDescent="0.2">
      <c r="A584" s="12">
        <v>2909</v>
      </c>
      <c r="B584" s="12">
        <v>5515</v>
      </c>
      <c r="C584" s="12"/>
      <c r="D584" s="12"/>
      <c r="E584" s="13">
        <v>124047176</v>
      </c>
    </row>
    <row r="585" spans="1:5" x14ac:dyDescent="0.2">
      <c r="A585" s="12">
        <v>2909</v>
      </c>
      <c r="B585" s="12">
        <v>5516</v>
      </c>
      <c r="C585" s="12"/>
      <c r="D585" s="12"/>
      <c r="E585" s="13">
        <v>29674419</v>
      </c>
    </row>
    <row r="586" spans="1:5" x14ac:dyDescent="0.2">
      <c r="A586" s="12">
        <v>2909</v>
      </c>
      <c r="B586" s="12">
        <v>9001</v>
      </c>
      <c r="C586" s="12"/>
      <c r="D586" s="12"/>
      <c r="E586" s="13">
        <v>6647527</v>
      </c>
    </row>
    <row r="587" spans="1:5" x14ac:dyDescent="0.2">
      <c r="A587" s="26" t="s">
        <v>343</v>
      </c>
      <c r="B587" s="27"/>
      <c r="C587" s="27"/>
      <c r="D587" s="27"/>
      <c r="E587" s="28">
        <f>SUM(E583:E586)</f>
        <v>160369132</v>
      </c>
    </row>
    <row r="588" spans="1:5" x14ac:dyDescent="0.2">
      <c r="A588" s="12"/>
      <c r="B588" s="12"/>
      <c r="C588" s="12"/>
      <c r="D588" s="12"/>
      <c r="E588" s="13"/>
    </row>
    <row r="589" spans="1:5" x14ac:dyDescent="0.2">
      <c r="A589" s="12">
        <v>2916</v>
      </c>
      <c r="B589" s="12">
        <v>5509</v>
      </c>
      <c r="C589" s="12"/>
      <c r="D589" s="12"/>
      <c r="E589" s="13">
        <v>265410</v>
      </c>
    </row>
    <row r="590" spans="1:5" x14ac:dyDescent="0.2">
      <c r="A590" s="12">
        <v>2916</v>
      </c>
      <c r="B590" s="12">
        <v>5510</v>
      </c>
      <c r="C590" s="12"/>
      <c r="D590" s="12"/>
      <c r="E590" s="13">
        <v>182239</v>
      </c>
    </row>
    <row r="591" spans="1:5" x14ac:dyDescent="0.2">
      <c r="A591" s="12">
        <v>2916</v>
      </c>
      <c r="B591" s="12">
        <v>6242</v>
      </c>
      <c r="C591" s="12"/>
      <c r="D591" s="12"/>
      <c r="E591" s="13">
        <v>4599795</v>
      </c>
    </row>
    <row r="592" spans="1:5" x14ac:dyDescent="0.2">
      <c r="A592" s="26" t="s">
        <v>344</v>
      </c>
      <c r="B592" s="27"/>
      <c r="C592" s="27"/>
      <c r="D592" s="27"/>
      <c r="E592" s="28">
        <f>SUM(E589:E591)</f>
        <v>5047444</v>
      </c>
    </row>
    <row r="593" spans="1:5" x14ac:dyDescent="0.2">
      <c r="A593" s="12"/>
      <c r="B593" s="12"/>
      <c r="C593" s="12"/>
      <c r="D593" s="12"/>
      <c r="E593" s="13"/>
    </row>
    <row r="594" spans="1:5" x14ac:dyDescent="0.2">
      <c r="A594" s="12">
        <v>2917</v>
      </c>
      <c r="B594" s="12">
        <v>5513</v>
      </c>
      <c r="C594" s="12"/>
      <c r="D594" s="12"/>
      <c r="E594" s="13">
        <v>16504337</v>
      </c>
    </row>
    <row r="595" spans="1:5" x14ac:dyDescent="0.2">
      <c r="A595" s="12">
        <v>2917</v>
      </c>
      <c r="B595" s="12">
        <v>5939</v>
      </c>
      <c r="C595" s="12"/>
      <c r="D595" s="12"/>
      <c r="E595" s="13">
        <v>100</v>
      </c>
    </row>
    <row r="596" spans="1:5" x14ac:dyDescent="0.2">
      <c r="A596" s="12">
        <v>2917</v>
      </c>
      <c r="B596" s="12">
        <v>5940</v>
      </c>
      <c r="C596" s="12"/>
      <c r="D596" s="12"/>
      <c r="E596" s="13">
        <v>32638926</v>
      </c>
    </row>
    <row r="597" spans="1:5" x14ac:dyDescent="0.2">
      <c r="A597" s="12">
        <v>2917</v>
      </c>
      <c r="B597" s="12">
        <v>6240</v>
      </c>
      <c r="C597" s="12"/>
      <c r="D597" s="12"/>
      <c r="E597" s="13">
        <v>100</v>
      </c>
    </row>
    <row r="598" spans="1:5" x14ac:dyDescent="0.2">
      <c r="A598" s="26" t="s">
        <v>345</v>
      </c>
      <c r="B598" s="27"/>
      <c r="C598" s="27"/>
      <c r="D598" s="27"/>
      <c r="E598" s="28">
        <f>SUM(E594:E597)</f>
        <v>49143463</v>
      </c>
    </row>
    <row r="599" spans="1:5" x14ac:dyDescent="0.2">
      <c r="A599" s="12"/>
      <c r="B599" s="12"/>
      <c r="C599" s="12"/>
      <c r="D599" s="12"/>
      <c r="E599" s="13"/>
    </row>
    <row r="600" spans="1:5" x14ac:dyDescent="0.2">
      <c r="A600" s="12">
        <v>2921</v>
      </c>
      <c r="B600" s="12">
        <v>4769</v>
      </c>
      <c r="C600" s="12"/>
      <c r="D600" s="12"/>
      <c r="E600" s="13">
        <v>106340064</v>
      </c>
    </row>
    <row r="601" spans="1:5" x14ac:dyDescent="0.2">
      <c r="A601" s="12">
        <v>2921</v>
      </c>
      <c r="B601" s="12">
        <v>5357</v>
      </c>
      <c r="C601" s="12"/>
      <c r="D601" s="12"/>
      <c r="E601" s="13">
        <v>1275482</v>
      </c>
    </row>
    <row r="602" spans="1:5" x14ac:dyDescent="0.2">
      <c r="A602" s="12">
        <v>2921</v>
      </c>
      <c r="B602" s="12">
        <v>5429</v>
      </c>
      <c r="C602" s="12"/>
      <c r="D602" s="12"/>
      <c r="E602" s="13">
        <v>117535932</v>
      </c>
    </row>
    <row r="603" spans="1:5" x14ac:dyDescent="0.2">
      <c r="A603" s="12">
        <v>2921</v>
      </c>
      <c r="B603" s="12">
        <v>5884</v>
      </c>
      <c r="C603" s="12"/>
      <c r="D603" s="12"/>
      <c r="E603" s="13">
        <v>22281367</v>
      </c>
    </row>
    <row r="604" spans="1:5" x14ac:dyDescent="0.2">
      <c r="A604" s="12">
        <v>2921</v>
      </c>
      <c r="B604" s="12">
        <v>5971</v>
      </c>
      <c r="C604" s="12"/>
      <c r="D604" s="12"/>
      <c r="E604" s="13">
        <v>35820713</v>
      </c>
    </row>
    <row r="605" spans="1:5" x14ac:dyDescent="0.2">
      <c r="A605" s="12">
        <v>2921</v>
      </c>
      <c r="B605" s="12">
        <v>6042</v>
      </c>
      <c r="C605" s="12"/>
      <c r="D605" s="12"/>
      <c r="E605" s="13">
        <v>1200000</v>
      </c>
    </row>
    <row r="606" spans="1:5" x14ac:dyDescent="0.2">
      <c r="A606" s="26" t="s">
        <v>346</v>
      </c>
      <c r="B606" s="27"/>
      <c r="C606" s="27"/>
      <c r="D606" s="27"/>
      <c r="E606" s="28">
        <f>SUM(E600:E605)</f>
        <v>284453558</v>
      </c>
    </row>
    <row r="607" spans="1:5" x14ac:dyDescent="0.2">
      <c r="A607" s="12"/>
      <c r="B607" s="12"/>
      <c r="C607" s="12"/>
      <c r="D607" s="12"/>
      <c r="E607" s="13"/>
    </row>
    <row r="608" spans="1:5" x14ac:dyDescent="0.2">
      <c r="A608" s="12">
        <v>2924</v>
      </c>
      <c r="B608" s="12">
        <v>4107</v>
      </c>
      <c r="C608" s="12"/>
      <c r="D608" s="12"/>
      <c r="E608" s="13">
        <v>166026765</v>
      </c>
    </row>
    <row r="609" spans="1:5" x14ac:dyDescent="0.2">
      <c r="A609" s="12">
        <v>2924</v>
      </c>
      <c r="B609" s="12">
        <v>4109</v>
      </c>
      <c r="C609" s="12"/>
      <c r="D609" s="12"/>
      <c r="E609" s="13">
        <v>33021044</v>
      </c>
    </row>
    <row r="610" spans="1:5" x14ac:dyDescent="0.2">
      <c r="A610" s="12">
        <v>2924</v>
      </c>
      <c r="B610" s="12">
        <v>4860</v>
      </c>
      <c r="C610" s="12"/>
      <c r="D610" s="12"/>
      <c r="E610" s="13">
        <v>807342665</v>
      </c>
    </row>
    <row r="611" spans="1:5" x14ac:dyDescent="0.2">
      <c r="A611" s="12">
        <v>2924</v>
      </c>
      <c r="B611" s="12">
        <v>5421</v>
      </c>
      <c r="C611" s="12"/>
      <c r="D611" s="12"/>
      <c r="E611" s="13">
        <v>120484986</v>
      </c>
    </row>
    <row r="612" spans="1:5" x14ac:dyDescent="0.2">
      <c r="A612" s="12">
        <v>2924</v>
      </c>
      <c r="B612" s="12">
        <v>6044</v>
      </c>
      <c r="C612" s="12"/>
      <c r="D612" s="12"/>
      <c r="E612" s="13">
        <v>1936006</v>
      </c>
    </row>
    <row r="613" spans="1:5" x14ac:dyDescent="0.2">
      <c r="A613" s="12">
        <v>2924</v>
      </c>
      <c r="B613" s="12">
        <v>6048</v>
      </c>
      <c r="C613" s="12"/>
      <c r="D613" s="12"/>
      <c r="E613" s="13">
        <v>5000</v>
      </c>
    </row>
    <row r="614" spans="1:5" x14ac:dyDescent="0.2">
      <c r="A614" s="12">
        <v>2924</v>
      </c>
      <c r="B614" s="12">
        <v>6239</v>
      </c>
      <c r="C614" s="12"/>
      <c r="D614" s="12"/>
      <c r="E614" s="13">
        <v>339207768</v>
      </c>
    </row>
    <row r="615" spans="1:5" x14ac:dyDescent="0.2">
      <c r="A615" s="12">
        <v>2924</v>
      </c>
      <c r="B615" s="12">
        <v>9001</v>
      </c>
      <c r="C615" s="12"/>
      <c r="D615" s="12"/>
      <c r="E615" s="13">
        <v>4644</v>
      </c>
    </row>
    <row r="616" spans="1:5" x14ac:dyDescent="0.2">
      <c r="A616" s="26" t="s">
        <v>347</v>
      </c>
      <c r="B616" s="27"/>
      <c r="C616" s="27"/>
      <c r="D616" s="27"/>
      <c r="E616" s="28">
        <f>SUM(E608:E615)</f>
        <v>1468028878</v>
      </c>
    </row>
    <row r="617" spans="1:5" x14ac:dyDescent="0.2">
      <c r="A617" s="12"/>
      <c r="B617" s="12"/>
      <c r="C617" s="12"/>
      <c r="D617" s="12"/>
      <c r="E617" s="13"/>
    </row>
    <row r="618" spans="1:5" x14ac:dyDescent="0.2">
      <c r="A618" s="12">
        <v>2926</v>
      </c>
      <c r="B618" s="12">
        <v>4196</v>
      </c>
      <c r="C618" s="12"/>
      <c r="D618" s="12"/>
      <c r="E618" s="13">
        <v>38093290</v>
      </c>
    </row>
    <row r="619" spans="1:5" x14ac:dyDescent="0.2">
      <c r="A619" s="12">
        <v>2926</v>
      </c>
      <c r="B619" s="12">
        <v>4990</v>
      </c>
      <c r="C619" s="12"/>
      <c r="D619" s="12"/>
      <c r="E619" s="13">
        <v>628285226</v>
      </c>
    </row>
    <row r="620" spans="1:5" x14ac:dyDescent="0.2">
      <c r="A620" s="12">
        <v>2926</v>
      </c>
      <c r="B620" s="12">
        <v>6255</v>
      </c>
      <c r="C620" s="12"/>
      <c r="D620" s="12"/>
      <c r="E620" s="13">
        <v>22144424</v>
      </c>
    </row>
    <row r="621" spans="1:5" x14ac:dyDescent="0.2">
      <c r="A621" s="12">
        <v>2926</v>
      </c>
      <c r="B621" s="12">
        <v>9001</v>
      </c>
      <c r="C621" s="12"/>
      <c r="D621" s="12"/>
      <c r="E621" s="13">
        <v>83846</v>
      </c>
    </row>
    <row r="622" spans="1:5" x14ac:dyDescent="0.2">
      <c r="A622" s="26" t="s">
        <v>348</v>
      </c>
      <c r="B622" s="27"/>
      <c r="C622" s="27"/>
      <c r="D622" s="27"/>
      <c r="E622" s="28">
        <f>SUM(E618:E621)</f>
        <v>688606786</v>
      </c>
    </row>
    <row r="623" spans="1:5" x14ac:dyDescent="0.2">
      <c r="A623" s="12"/>
      <c r="B623" s="12"/>
      <c r="C623" s="12"/>
      <c r="D623" s="12"/>
      <c r="E623" s="13"/>
    </row>
    <row r="624" spans="1:5" x14ac:dyDescent="0.2">
      <c r="A624" s="12">
        <v>2927</v>
      </c>
      <c r="B624" s="12">
        <v>4991</v>
      </c>
      <c r="C624" s="12"/>
      <c r="D624" s="12"/>
      <c r="E624" s="13">
        <v>114493380</v>
      </c>
    </row>
    <row r="625" spans="1:5" x14ac:dyDescent="0.2">
      <c r="A625" s="26" t="s">
        <v>349</v>
      </c>
      <c r="B625" s="27"/>
      <c r="C625" s="27"/>
      <c r="D625" s="27"/>
      <c r="E625" s="28">
        <f>SUM(E624)</f>
        <v>114493380</v>
      </c>
    </row>
    <row r="626" spans="1:5" x14ac:dyDescent="0.2">
      <c r="A626" s="12"/>
      <c r="B626" s="12"/>
      <c r="C626" s="12"/>
      <c r="D626" s="12"/>
      <c r="E626" s="13"/>
    </row>
    <row r="627" spans="1:5" x14ac:dyDescent="0.2">
      <c r="A627" s="12">
        <v>3500</v>
      </c>
      <c r="B627" s="12">
        <v>1825</v>
      </c>
      <c r="C627" s="12"/>
      <c r="D627" s="12"/>
      <c r="E627" s="13">
        <v>100000</v>
      </c>
    </row>
    <row r="628" spans="1:5" x14ac:dyDescent="0.2">
      <c r="A628" s="12">
        <v>3500</v>
      </c>
      <c r="B628" s="12">
        <v>2481</v>
      </c>
      <c r="C628" s="12"/>
      <c r="D628" s="12"/>
      <c r="E628" s="13">
        <v>5000010</v>
      </c>
    </row>
    <row r="629" spans="1:5" x14ac:dyDescent="0.2">
      <c r="A629" s="12">
        <v>3500</v>
      </c>
      <c r="B629" s="12">
        <v>5579</v>
      </c>
      <c r="C629" s="12"/>
      <c r="D629" s="12"/>
      <c r="E629" s="13">
        <v>97805612</v>
      </c>
    </row>
    <row r="630" spans="1:5" x14ac:dyDescent="0.2">
      <c r="A630" s="12">
        <v>3500</v>
      </c>
      <c r="B630" s="12">
        <v>5604</v>
      </c>
      <c r="C630" s="12"/>
      <c r="D630" s="12"/>
      <c r="E630" s="13">
        <v>53079996</v>
      </c>
    </row>
    <row r="631" spans="1:5" x14ac:dyDescent="0.2">
      <c r="A631" s="12">
        <v>3500</v>
      </c>
      <c r="B631" s="12">
        <v>6000</v>
      </c>
      <c r="C631" s="12"/>
      <c r="D631" s="12"/>
      <c r="E631" s="13">
        <v>222397562</v>
      </c>
    </row>
    <row r="632" spans="1:5" x14ac:dyDescent="0.2">
      <c r="A632" s="12">
        <v>3500</v>
      </c>
      <c r="B632" s="12">
        <v>6001</v>
      </c>
      <c r="C632" s="12"/>
      <c r="D632" s="12"/>
      <c r="E632" s="13">
        <v>109645515</v>
      </c>
    </row>
    <row r="633" spans="1:5" x14ac:dyDescent="0.2">
      <c r="A633" s="12">
        <v>3500</v>
      </c>
      <c r="B633" s="12">
        <v>6154</v>
      </c>
      <c r="C633" s="12"/>
      <c r="D633" s="12"/>
      <c r="E633" s="13">
        <v>1233600</v>
      </c>
    </row>
    <row r="634" spans="1:5" x14ac:dyDescent="0.2">
      <c r="A634" s="12">
        <v>3500</v>
      </c>
      <c r="B634" s="12">
        <v>6263</v>
      </c>
      <c r="C634" s="12"/>
      <c r="D634" s="12"/>
      <c r="E634" s="13">
        <v>9</v>
      </c>
    </row>
    <row r="635" spans="1:5" x14ac:dyDescent="0.2">
      <c r="A635" s="26" t="s">
        <v>350</v>
      </c>
      <c r="B635" s="27"/>
      <c r="C635" s="27"/>
      <c r="D635" s="27"/>
      <c r="E635" s="28">
        <f>SUM(E627:E634)</f>
        <v>489262304</v>
      </c>
    </row>
    <row r="636" spans="1:5" x14ac:dyDescent="0.2">
      <c r="A636" s="12"/>
      <c r="B636" s="12"/>
      <c r="C636" s="12"/>
      <c r="D636" s="12"/>
      <c r="E636" s="13"/>
    </row>
    <row r="637" spans="1:5" x14ac:dyDescent="0.2">
      <c r="A637" s="12">
        <v>3517</v>
      </c>
      <c r="B637" s="12">
        <v>5530</v>
      </c>
      <c r="C637" s="12"/>
      <c r="D637" s="12"/>
      <c r="E637" s="13">
        <v>99713077</v>
      </c>
    </row>
    <row r="638" spans="1:5" x14ac:dyDescent="0.2">
      <c r="A638" s="12">
        <v>3517</v>
      </c>
      <c r="B638" s="12">
        <v>6035</v>
      </c>
      <c r="C638" s="12"/>
      <c r="D638" s="12"/>
      <c r="E638" s="13">
        <v>86331900</v>
      </c>
    </row>
    <row r="639" spans="1:5" x14ac:dyDescent="0.2">
      <c r="A639" s="12">
        <v>3517</v>
      </c>
      <c r="B639" s="12">
        <v>6197</v>
      </c>
      <c r="C639" s="12"/>
      <c r="D639" s="12"/>
      <c r="E639" s="13">
        <v>48456216</v>
      </c>
    </row>
    <row r="640" spans="1:5" x14ac:dyDescent="0.2">
      <c r="A640" s="26" t="s">
        <v>351</v>
      </c>
      <c r="B640" s="27"/>
      <c r="C640" s="27"/>
      <c r="D640" s="27"/>
      <c r="E640" s="28">
        <f>SUM(E637:E639)</f>
        <v>234501193</v>
      </c>
    </row>
    <row r="641" spans="1:5" x14ac:dyDescent="0.2">
      <c r="A641" s="12"/>
      <c r="B641" s="12"/>
      <c r="C641" s="12"/>
      <c r="D641" s="12"/>
      <c r="E641" s="13"/>
    </row>
    <row r="642" spans="1:5" x14ac:dyDescent="0.2">
      <c r="A642" s="12">
        <v>3519</v>
      </c>
      <c r="B642" s="12">
        <v>4008</v>
      </c>
      <c r="C642" s="12"/>
      <c r="D642" s="12"/>
      <c r="E642" s="13">
        <v>73083050</v>
      </c>
    </row>
    <row r="643" spans="1:5" x14ac:dyDescent="0.2">
      <c r="A643" s="12">
        <v>3519</v>
      </c>
      <c r="B643" s="12">
        <v>5076</v>
      </c>
      <c r="C643" s="12"/>
      <c r="D643" s="12"/>
      <c r="E643" s="13">
        <v>107081</v>
      </c>
    </row>
    <row r="644" spans="1:5" x14ac:dyDescent="0.2">
      <c r="A644" s="12">
        <v>3519</v>
      </c>
      <c r="B644" s="12">
        <v>6030</v>
      </c>
      <c r="C644" s="12"/>
      <c r="D644" s="12"/>
      <c r="E644" s="13">
        <v>10</v>
      </c>
    </row>
    <row r="645" spans="1:5" x14ac:dyDescent="0.2">
      <c r="A645" s="12">
        <v>3519</v>
      </c>
      <c r="B645" s="12">
        <v>6199</v>
      </c>
      <c r="C645" s="12"/>
      <c r="D645" s="12"/>
      <c r="E645" s="13">
        <v>60865490</v>
      </c>
    </row>
    <row r="646" spans="1:5" x14ac:dyDescent="0.2">
      <c r="A646" s="12">
        <v>3519</v>
      </c>
      <c r="B646" s="12">
        <v>9001</v>
      </c>
      <c r="C646" s="12"/>
      <c r="D646" s="12"/>
      <c r="E646" s="13">
        <v>12089846</v>
      </c>
    </row>
    <row r="647" spans="1:5" x14ac:dyDescent="0.2">
      <c r="A647" s="26" t="s">
        <v>352</v>
      </c>
      <c r="B647" s="27"/>
      <c r="C647" s="27"/>
      <c r="D647" s="27"/>
      <c r="E647" s="28">
        <f>SUM(E642:E646)</f>
        <v>146145477</v>
      </c>
    </row>
    <row r="648" spans="1:5" x14ac:dyDescent="0.2">
      <c r="A648" s="12"/>
      <c r="B648" s="12"/>
      <c r="C648" s="12"/>
      <c r="D648" s="12"/>
      <c r="E648" s="13"/>
    </row>
    <row r="649" spans="1:5" x14ac:dyDescent="0.2">
      <c r="A649" s="12">
        <v>3703</v>
      </c>
      <c r="B649" s="12">
        <v>2298</v>
      </c>
      <c r="C649" s="12"/>
      <c r="D649" s="12"/>
      <c r="E649" s="13">
        <v>100000000</v>
      </c>
    </row>
    <row r="650" spans="1:5" x14ac:dyDescent="0.2">
      <c r="A650" s="12">
        <v>3703</v>
      </c>
      <c r="B650" s="12">
        <v>2318</v>
      </c>
      <c r="C650" s="12"/>
      <c r="D650" s="12"/>
      <c r="E650" s="13">
        <v>30</v>
      </c>
    </row>
    <row r="651" spans="1:5" x14ac:dyDescent="0.2">
      <c r="A651" s="12">
        <v>3703</v>
      </c>
      <c r="B651" s="12">
        <v>2464</v>
      </c>
      <c r="C651" s="12"/>
      <c r="D651" s="12"/>
      <c r="E651" s="13">
        <v>407376000</v>
      </c>
    </row>
    <row r="652" spans="1:5" x14ac:dyDescent="0.2">
      <c r="A652" s="12">
        <v>3703</v>
      </c>
      <c r="B652" s="12">
        <v>4288</v>
      </c>
      <c r="C652" s="12"/>
      <c r="D652" s="12"/>
      <c r="E652" s="13">
        <v>376512</v>
      </c>
    </row>
    <row r="653" spans="1:5" x14ac:dyDescent="0.2">
      <c r="A653" s="12">
        <v>3703</v>
      </c>
      <c r="B653" s="12">
        <v>5090</v>
      </c>
      <c r="C653" s="12"/>
      <c r="D653" s="12"/>
      <c r="E653" s="13">
        <v>23172500</v>
      </c>
    </row>
    <row r="654" spans="1:5" x14ac:dyDescent="0.2">
      <c r="A654" s="12">
        <v>3703</v>
      </c>
      <c r="B654" s="12">
        <v>9001</v>
      </c>
      <c r="C654" s="12"/>
      <c r="D654" s="12"/>
      <c r="E654" s="13">
        <v>655035</v>
      </c>
    </row>
    <row r="655" spans="1:5" x14ac:dyDescent="0.2">
      <c r="A655" s="26" t="s">
        <v>353</v>
      </c>
      <c r="B655" s="27"/>
      <c r="C655" s="27"/>
      <c r="D655" s="27"/>
      <c r="E655" s="28">
        <f>SUM(E649:E654)</f>
        <v>531580077</v>
      </c>
    </row>
    <row r="656" spans="1:5" x14ac:dyDescent="0.2">
      <c r="A656" s="12"/>
      <c r="B656" s="12"/>
      <c r="C656" s="12"/>
      <c r="D656" s="12"/>
      <c r="E656" s="13"/>
    </row>
    <row r="657" spans="1:5" x14ac:dyDescent="0.2">
      <c r="A657" s="12">
        <v>3706</v>
      </c>
      <c r="B657" s="12">
        <v>2484</v>
      </c>
      <c r="C657" s="12"/>
      <c r="D657" s="12"/>
      <c r="E657" s="13">
        <v>70232000</v>
      </c>
    </row>
    <row r="658" spans="1:5" x14ac:dyDescent="0.2">
      <c r="A658" s="12">
        <v>3706</v>
      </c>
      <c r="B658" s="12">
        <v>6271</v>
      </c>
      <c r="C658" s="12"/>
      <c r="D658" s="12"/>
      <c r="E658" s="13">
        <v>52157161</v>
      </c>
    </row>
    <row r="659" spans="1:5" x14ac:dyDescent="0.2">
      <c r="A659" s="12">
        <v>3706</v>
      </c>
      <c r="B659" s="12">
        <v>6272</v>
      </c>
      <c r="C659" s="12"/>
      <c r="D659" s="12"/>
      <c r="E659" s="13">
        <v>157842839</v>
      </c>
    </row>
    <row r="660" spans="1:5" x14ac:dyDescent="0.2">
      <c r="A660" s="26" t="s">
        <v>354</v>
      </c>
      <c r="B660" s="27"/>
      <c r="C660" s="27"/>
      <c r="D660" s="27"/>
      <c r="E660" s="28">
        <f>SUM(E657:E659)</f>
        <v>280232000</v>
      </c>
    </row>
    <row r="661" spans="1:5" x14ac:dyDescent="0.2">
      <c r="A661" s="12"/>
      <c r="B661" s="12"/>
      <c r="C661" s="12"/>
      <c r="D661" s="12"/>
      <c r="E661" s="13"/>
    </row>
    <row r="662" spans="1:5" x14ac:dyDescent="0.2">
      <c r="A662" s="12">
        <v>3707</v>
      </c>
      <c r="B662" s="12">
        <v>2091</v>
      </c>
      <c r="C662" s="12"/>
      <c r="D662" s="12"/>
      <c r="E662" s="13">
        <v>500000</v>
      </c>
    </row>
    <row r="663" spans="1:5" x14ac:dyDescent="0.2">
      <c r="A663" s="12">
        <v>3707</v>
      </c>
      <c r="B663" s="12">
        <v>2092</v>
      </c>
      <c r="C663" s="12"/>
      <c r="D663" s="12"/>
      <c r="E663" s="13">
        <v>125000000</v>
      </c>
    </row>
    <row r="664" spans="1:5" x14ac:dyDescent="0.2">
      <c r="A664" s="12">
        <v>3707</v>
      </c>
      <c r="B664" s="12">
        <v>2093</v>
      </c>
      <c r="C664" s="12"/>
      <c r="D664" s="12"/>
      <c r="E664" s="13">
        <v>280317610</v>
      </c>
    </row>
    <row r="665" spans="1:5" x14ac:dyDescent="0.2">
      <c r="A665" s="12">
        <v>3707</v>
      </c>
      <c r="B665" s="12">
        <v>2094</v>
      </c>
      <c r="C665" s="12"/>
      <c r="D665" s="12"/>
      <c r="E665" s="13">
        <v>10000000</v>
      </c>
    </row>
    <row r="666" spans="1:5" x14ac:dyDescent="0.2">
      <c r="A666" s="12">
        <v>3707</v>
      </c>
      <c r="B666" s="12">
        <v>2095</v>
      </c>
      <c r="C666" s="12"/>
      <c r="D666" s="12"/>
      <c r="E666" s="13">
        <v>10000000</v>
      </c>
    </row>
    <row r="667" spans="1:5" x14ac:dyDescent="0.2">
      <c r="A667" s="12">
        <v>3707</v>
      </c>
      <c r="B667" s="12">
        <v>2172</v>
      </c>
      <c r="C667" s="12"/>
      <c r="D667" s="12"/>
      <c r="E667" s="13">
        <v>30000000</v>
      </c>
    </row>
    <row r="668" spans="1:5" x14ac:dyDescent="0.2">
      <c r="A668" s="12">
        <v>3707</v>
      </c>
      <c r="B668" s="12">
        <v>2173</v>
      </c>
      <c r="C668" s="12"/>
      <c r="D668" s="12"/>
      <c r="E668" s="13">
        <v>10000000</v>
      </c>
    </row>
    <row r="669" spans="1:5" x14ac:dyDescent="0.2">
      <c r="A669" s="12">
        <v>3707</v>
      </c>
      <c r="B669" s="12">
        <v>2323</v>
      </c>
      <c r="C669" s="12"/>
      <c r="D669" s="12"/>
      <c r="E669" s="13">
        <v>279399661</v>
      </c>
    </row>
    <row r="670" spans="1:5" x14ac:dyDescent="0.2">
      <c r="A670" s="12">
        <v>3707</v>
      </c>
      <c r="B670" s="12">
        <v>2331</v>
      </c>
      <c r="C670" s="12"/>
      <c r="D670" s="12"/>
      <c r="E670" s="13">
        <v>33338050</v>
      </c>
    </row>
    <row r="671" spans="1:5" x14ac:dyDescent="0.2">
      <c r="A671" s="12">
        <v>3707</v>
      </c>
      <c r="B671" s="12">
        <v>4627</v>
      </c>
      <c r="C671" s="12"/>
      <c r="D671" s="12"/>
      <c r="E671" s="13">
        <v>2635651384</v>
      </c>
    </row>
    <row r="672" spans="1:5" x14ac:dyDescent="0.2">
      <c r="A672" s="12">
        <v>3707</v>
      </c>
      <c r="B672" s="12">
        <v>9010</v>
      </c>
      <c r="C672" s="12"/>
      <c r="D672" s="12"/>
      <c r="E672" s="13">
        <v>175572753</v>
      </c>
    </row>
    <row r="673" spans="1:5" x14ac:dyDescent="0.2">
      <c r="A673" s="12">
        <v>3707</v>
      </c>
      <c r="B673" s="12">
        <v>9011</v>
      </c>
      <c r="C673" s="12"/>
      <c r="D673" s="12"/>
      <c r="E673" s="13">
        <v>178427247</v>
      </c>
    </row>
    <row r="674" spans="1:5" x14ac:dyDescent="0.2">
      <c r="A674" s="26" t="s">
        <v>355</v>
      </c>
      <c r="B674" s="27"/>
      <c r="C674" s="27"/>
      <c r="D674" s="27"/>
      <c r="E674" s="28">
        <f>SUM(E662:E673)</f>
        <v>3768206705</v>
      </c>
    </row>
    <row r="675" spans="1:5" x14ac:dyDescent="0.2">
      <c r="A675" s="12"/>
      <c r="B675" s="12"/>
      <c r="C675" s="12"/>
      <c r="D675" s="12"/>
      <c r="E675" s="13"/>
    </row>
    <row r="676" spans="1:5" x14ac:dyDescent="0.2">
      <c r="A676" s="12">
        <v>3708</v>
      </c>
      <c r="B676" s="12">
        <v>2474</v>
      </c>
      <c r="C676" s="12"/>
      <c r="D676" s="12"/>
      <c r="E676" s="13">
        <v>40</v>
      </c>
    </row>
    <row r="677" spans="1:5" x14ac:dyDescent="0.2">
      <c r="A677" s="12">
        <v>3708</v>
      </c>
      <c r="B677" s="12">
        <v>2475</v>
      </c>
      <c r="C677" s="12"/>
      <c r="D677" s="12"/>
      <c r="E677" s="13">
        <v>704300000</v>
      </c>
    </row>
    <row r="678" spans="1:5" x14ac:dyDescent="0.2">
      <c r="A678" s="12">
        <v>3708</v>
      </c>
      <c r="B678" s="12">
        <v>2544</v>
      </c>
      <c r="C678" s="12"/>
      <c r="D678" s="12"/>
      <c r="E678" s="13">
        <v>204741000</v>
      </c>
    </row>
    <row r="679" spans="1:5" x14ac:dyDescent="0.2">
      <c r="A679" s="12">
        <v>3708</v>
      </c>
      <c r="B679" s="12">
        <v>2556</v>
      </c>
      <c r="C679" s="12"/>
      <c r="D679" s="12"/>
      <c r="E679" s="13">
        <v>3282554</v>
      </c>
    </row>
    <row r="680" spans="1:5" x14ac:dyDescent="0.2">
      <c r="A680" s="12">
        <v>3708</v>
      </c>
      <c r="B680" s="12">
        <v>2578</v>
      </c>
      <c r="C680" s="12"/>
      <c r="D680" s="12"/>
      <c r="E680" s="13">
        <v>1201026</v>
      </c>
    </row>
    <row r="681" spans="1:5" x14ac:dyDescent="0.2">
      <c r="A681" s="12">
        <v>3708</v>
      </c>
      <c r="B681" s="12">
        <v>4624</v>
      </c>
      <c r="C681" s="12"/>
      <c r="D681" s="12"/>
      <c r="E681" s="13">
        <v>408371000</v>
      </c>
    </row>
    <row r="682" spans="1:5" x14ac:dyDescent="0.2">
      <c r="A682" s="12">
        <v>3708</v>
      </c>
      <c r="B682" s="12">
        <v>5565</v>
      </c>
      <c r="C682" s="12"/>
      <c r="D682" s="12"/>
      <c r="E682" s="13">
        <v>318829000</v>
      </c>
    </row>
    <row r="683" spans="1:5" x14ac:dyDescent="0.2">
      <c r="A683" s="26" t="s">
        <v>356</v>
      </c>
      <c r="B683" s="27"/>
      <c r="C683" s="27"/>
      <c r="D683" s="27"/>
      <c r="E683" s="28">
        <f>SUM(E676:E682)</f>
        <v>1640724620</v>
      </c>
    </row>
    <row r="684" spans="1:5" x14ac:dyDescent="0.2">
      <c r="A684" s="12"/>
      <c r="B684" s="12"/>
      <c r="C684" s="12"/>
      <c r="D684" s="12"/>
      <c r="E684" s="13"/>
    </row>
    <row r="685" spans="1:5" x14ac:dyDescent="0.2">
      <c r="A685" s="12">
        <v>3709</v>
      </c>
      <c r="B685" s="12">
        <v>2338</v>
      </c>
      <c r="C685" s="12"/>
      <c r="D685" s="12"/>
      <c r="E685" s="13">
        <v>2000000</v>
      </c>
    </row>
    <row r="686" spans="1:5" x14ac:dyDescent="0.2">
      <c r="A686" s="12">
        <v>3709</v>
      </c>
      <c r="B686" s="12">
        <v>5819</v>
      </c>
      <c r="C686" s="12"/>
      <c r="D686" s="12"/>
      <c r="E686" s="13">
        <v>16857587</v>
      </c>
    </row>
    <row r="687" spans="1:5" x14ac:dyDescent="0.2">
      <c r="A687" s="26" t="s">
        <v>357</v>
      </c>
      <c r="B687" s="27"/>
      <c r="C687" s="27"/>
      <c r="D687" s="27"/>
      <c r="E687" s="28">
        <f>SUM(E685:E686)</f>
        <v>18857587</v>
      </c>
    </row>
    <row r="688" spans="1:5" x14ac:dyDescent="0.2">
      <c r="A688" s="12"/>
      <c r="B688" s="12"/>
      <c r="C688" s="12"/>
      <c r="D688" s="12"/>
      <c r="E688" s="13"/>
    </row>
    <row r="689" spans="1:5" x14ac:dyDescent="0.2">
      <c r="A689" s="12">
        <v>3813</v>
      </c>
      <c r="B689" s="12">
        <v>2470</v>
      </c>
      <c r="C689" s="12"/>
      <c r="D689" s="12"/>
      <c r="E689" s="13">
        <v>144050766</v>
      </c>
    </row>
    <row r="690" spans="1:5" x14ac:dyDescent="0.2">
      <c r="A690" s="12">
        <v>3813</v>
      </c>
      <c r="B690" s="12">
        <v>2573</v>
      </c>
      <c r="C690" s="12"/>
      <c r="D690" s="12"/>
      <c r="E690" s="13">
        <v>10000000</v>
      </c>
    </row>
    <row r="691" spans="1:5" x14ac:dyDescent="0.2">
      <c r="A691" s="12">
        <v>3813</v>
      </c>
      <c r="B691" s="12">
        <v>6139</v>
      </c>
      <c r="C691" s="12"/>
      <c r="D691" s="12"/>
      <c r="E691" s="13">
        <v>2932769658</v>
      </c>
    </row>
    <row r="692" spans="1:5" x14ac:dyDescent="0.2">
      <c r="A692" s="12">
        <v>3813</v>
      </c>
      <c r="B692" s="12">
        <v>6141</v>
      </c>
      <c r="C692" s="12"/>
      <c r="D692" s="12"/>
      <c r="E692" s="13">
        <v>886715129</v>
      </c>
    </row>
    <row r="693" spans="1:5" x14ac:dyDescent="0.2">
      <c r="A693" s="12">
        <v>3813</v>
      </c>
      <c r="B693" s="12">
        <v>6142</v>
      </c>
      <c r="C693" s="12"/>
      <c r="D693" s="12"/>
      <c r="E693" s="13">
        <v>137897537</v>
      </c>
    </row>
    <row r="694" spans="1:5" x14ac:dyDescent="0.2">
      <c r="A694" s="12">
        <v>3813</v>
      </c>
      <c r="B694" s="12">
        <v>6146</v>
      </c>
      <c r="C694" s="12"/>
      <c r="D694" s="12"/>
      <c r="E694" s="13">
        <v>244574645</v>
      </c>
    </row>
    <row r="695" spans="1:5" x14ac:dyDescent="0.2">
      <c r="A695" s="12">
        <v>3813</v>
      </c>
      <c r="B695" s="12">
        <v>6167</v>
      </c>
      <c r="C695" s="12"/>
      <c r="D695" s="12"/>
      <c r="E695" s="13">
        <v>32032691</v>
      </c>
    </row>
    <row r="696" spans="1:5" x14ac:dyDescent="0.2">
      <c r="A696" s="12">
        <v>3813</v>
      </c>
      <c r="B696" s="12">
        <v>9001</v>
      </c>
      <c r="C696" s="12"/>
      <c r="D696" s="12"/>
      <c r="E696" s="13">
        <v>3849287</v>
      </c>
    </row>
    <row r="697" spans="1:5" x14ac:dyDescent="0.2">
      <c r="A697" s="12">
        <v>3813</v>
      </c>
      <c r="B697" s="12">
        <v>9009</v>
      </c>
      <c r="C697" s="12"/>
      <c r="D697" s="12"/>
      <c r="E697" s="13">
        <v>199838166</v>
      </c>
    </row>
    <row r="698" spans="1:5" x14ac:dyDescent="0.2">
      <c r="A698" s="26" t="s">
        <v>358</v>
      </c>
      <c r="B698" s="27"/>
      <c r="C698" s="27"/>
      <c r="D698" s="27"/>
      <c r="E698" s="28">
        <f>SUM(E689:E697)</f>
        <v>4591727879</v>
      </c>
    </row>
    <row r="699" spans="1:5" x14ac:dyDescent="0.2">
      <c r="A699" s="12"/>
      <c r="B699" s="12"/>
      <c r="C699" s="12"/>
      <c r="D699" s="12"/>
      <c r="E699" s="13"/>
    </row>
    <row r="700" spans="1:5" x14ac:dyDescent="0.2">
      <c r="A700" s="12">
        <v>3814</v>
      </c>
      <c r="B700" s="12">
        <v>6140</v>
      </c>
      <c r="C700" s="12"/>
      <c r="D700" s="12"/>
      <c r="E700" s="13">
        <v>11929907</v>
      </c>
    </row>
    <row r="701" spans="1:5" x14ac:dyDescent="0.2">
      <c r="A701" s="12">
        <v>3814</v>
      </c>
      <c r="B701" s="12">
        <v>6143</v>
      </c>
      <c r="C701" s="12"/>
      <c r="D701" s="12"/>
      <c r="E701" s="13">
        <v>3550234</v>
      </c>
    </row>
    <row r="702" spans="1:5" x14ac:dyDescent="0.2">
      <c r="A702" s="12">
        <v>3814</v>
      </c>
      <c r="B702" s="12">
        <v>6144</v>
      </c>
      <c r="C702" s="12"/>
      <c r="D702" s="12"/>
      <c r="E702" s="13">
        <v>43021098</v>
      </c>
    </row>
    <row r="703" spans="1:5" x14ac:dyDescent="0.2">
      <c r="A703" s="12">
        <v>3814</v>
      </c>
      <c r="B703" s="12">
        <v>6145</v>
      </c>
      <c r="C703" s="12"/>
      <c r="D703" s="12"/>
      <c r="E703" s="13">
        <v>2271076</v>
      </c>
    </row>
    <row r="704" spans="1:5" x14ac:dyDescent="0.2">
      <c r="A704" s="12">
        <v>3814</v>
      </c>
      <c r="B704" s="12">
        <v>6146</v>
      </c>
      <c r="C704" s="12"/>
      <c r="D704" s="12"/>
      <c r="E704" s="13">
        <v>20551059</v>
      </c>
    </row>
    <row r="705" spans="1:5" x14ac:dyDescent="0.2">
      <c r="A705" s="12">
        <v>3814</v>
      </c>
      <c r="B705" s="12">
        <v>6147</v>
      </c>
      <c r="C705" s="12"/>
      <c r="D705" s="12"/>
      <c r="E705" s="13">
        <v>5060323</v>
      </c>
    </row>
    <row r="706" spans="1:5" x14ac:dyDescent="0.2">
      <c r="A706" s="12">
        <v>3814</v>
      </c>
      <c r="B706" s="12">
        <v>6166</v>
      </c>
      <c r="C706" s="12"/>
      <c r="D706" s="12"/>
      <c r="E706" s="13">
        <v>2697163</v>
      </c>
    </row>
    <row r="707" spans="1:5" x14ac:dyDescent="0.2">
      <c r="A707" s="26" t="s">
        <v>359</v>
      </c>
      <c r="B707" s="27"/>
      <c r="C707" s="27"/>
      <c r="D707" s="27"/>
      <c r="E707" s="28">
        <f>SUM(E700:E706)</f>
        <v>89080860</v>
      </c>
    </row>
    <row r="708" spans="1:5" x14ac:dyDescent="0.2">
      <c r="A708" s="12"/>
      <c r="B708" s="12"/>
      <c r="C708" s="12"/>
      <c r="D708" s="12"/>
      <c r="E708" s="13"/>
    </row>
    <row r="709" spans="1:5" x14ac:dyDescent="0.2">
      <c r="A709" s="12">
        <v>3906</v>
      </c>
      <c r="B709" s="12">
        <v>1599</v>
      </c>
      <c r="C709" s="12"/>
      <c r="D709" s="12"/>
      <c r="E709" s="13">
        <v>29606150</v>
      </c>
    </row>
    <row r="710" spans="1:5" x14ac:dyDescent="0.2">
      <c r="A710" s="26" t="s">
        <v>360</v>
      </c>
      <c r="B710" s="27"/>
      <c r="C710" s="27"/>
      <c r="D710" s="27"/>
      <c r="E710" s="28">
        <f>SUM(E709)</f>
        <v>29606150</v>
      </c>
    </row>
    <row r="711" spans="1:5" x14ac:dyDescent="0.2">
      <c r="A711" s="12"/>
      <c r="B711" s="12"/>
      <c r="C711" s="12"/>
      <c r="D711" s="12"/>
      <c r="E711" s="13"/>
    </row>
    <row r="712" spans="1:5" x14ac:dyDescent="0.2">
      <c r="A712" s="12">
        <v>3907</v>
      </c>
      <c r="B712" s="12">
        <v>1021</v>
      </c>
      <c r="C712" s="12"/>
      <c r="D712" s="12"/>
      <c r="E712" s="13">
        <v>70697037</v>
      </c>
    </row>
    <row r="713" spans="1:5" x14ac:dyDescent="0.2">
      <c r="A713" s="12">
        <v>3907</v>
      </c>
      <c r="B713" s="12">
        <v>1596</v>
      </c>
      <c r="C713" s="12"/>
      <c r="D713" s="12"/>
      <c r="E713" s="13">
        <v>3500000</v>
      </c>
    </row>
    <row r="714" spans="1:5" x14ac:dyDescent="0.2">
      <c r="A714" s="12">
        <v>3907</v>
      </c>
      <c r="B714" s="12">
        <v>2301</v>
      </c>
      <c r="C714" s="12"/>
      <c r="D714" s="12"/>
      <c r="E714" s="13">
        <v>58770000</v>
      </c>
    </row>
    <row r="715" spans="1:5" x14ac:dyDescent="0.2">
      <c r="A715" s="12">
        <v>3907</v>
      </c>
      <c r="B715" s="12">
        <v>2500</v>
      </c>
      <c r="C715" s="12"/>
      <c r="D715" s="12"/>
      <c r="E715" s="13">
        <v>98965000</v>
      </c>
    </row>
    <row r="716" spans="1:5" x14ac:dyDescent="0.2">
      <c r="A716" s="12">
        <v>3907</v>
      </c>
      <c r="B716" s="12">
        <v>2534</v>
      </c>
      <c r="C716" s="12"/>
      <c r="D716" s="12"/>
      <c r="E716" s="13">
        <v>367478020</v>
      </c>
    </row>
    <row r="717" spans="1:5" x14ac:dyDescent="0.2">
      <c r="A717" s="12">
        <v>3907</v>
      </c>
      <c r="B717" s="12">
        <v>4029</v>
      </c>
      <c r="C717" s="12"/>
      <c r="D717" s="12"/>
      <c r="E717" s="13">
        <v>27750267</v>
      </c>
    </row>
    <row r="718" spans="1:5" x14ac:dyDescent="0.2">
      <c r="A718" s="12">
        <v>3907</v>
      </c>
      <c r="B718" s="12">
        <v>4033</v>
      </c>
      <c r="C718" s="12"/>
      <c r="D718" s="12"/>
      <c r="E718" s="13">
        <v>43124475</v>
      </c>
    </row>
    <row r="719" spans="1:5" x14ac:dyDescent="0.2">
      <c r="A719" s="12">
        <v>3907</v>
      </c>
      <c r="B719" s="12">
        <v>6157</v>
      </c>
      <c r="C719" s="12"/>
      <c r="D719" s="12"/>
      <c r="E719" s="13">
        <v>67934015</v>
      </c>
    </row>
    <row r="720" spans="1:5" x14ac:dyDescent="0.2">
      <c r="A720" s="12">
        <v>3907</v>
      </c>
      <c r="B720" s="12">
        <v>6278</v>
      </c>
      <c r="C720" s="12"/>
      <c r="D720" s="12"/>
      <c r="E720" s="13">
        <v>21735768</v>
      </c>
    </row>
    <row r="721" spans="1:5" x14ac:dyDescent="0.2">
      <c r="A721" s="26" t="s">
        <v>361</v>
      </c>
      <c r="B721" s="27"/>
      <c r="C721" s="27"/>
      <c r="D721" s="27"/>
      <c r="E721" s="28">
        <f>SUM(E712:E720)</f>
        <v>759954582</v>
      </c>
    </row>
    <row r="722" spans="1:5" x14ac:dyDescent="0.2">
      <c r="A722" s="12"/>
      <c r="B722" s="12"/>
      <c r="C722" s="12"/>
      <c r="D722" s="12"/>
      <c r="E722" s="13"/>
    </row>
    <row r="723" spans="1:5" x14ac:dyDescent="0.2">
      <c r="A723" s="12">
        <v>3913</v>
      </c>
      <c r="B723" s="12">
        <v>1624</v>
      </c>
      <c r="C723" s="12"/>
      <c r="D723" s="12"/>
      <c r="E723" s="13">
        <v>5000000</v>
      </c>
    </row>
    <row r="724" spans="1:5" x14ac:dyDescent="0.2">
      <c r="A724" s="12">
        <v>3913</v>
      </c>
      <c r="B724" s="12">
        <v>5416</v>
      </c>
      <c r="C724" s="12"/>
      <c r="D724" s="12"/>
      <c r="E724" s="13">
        <v>6219453</v>
      </c>
    </row>
    <row r="725" spans="1:5" x14ac:dyDescent="0.2">
      <c r="A725" s="12">
        <v>3913</v>
      </c>
      <c r="B725" s="12">
        <v>6279</v>
      </c>
      <c r="C725" s="12"/>
      <c r="D725" s="12"/>
      <c r="E725" s="13">
        <v>270704929</v>
      </c>
    </row>
    <row r="726" spans="1:5" x14ac:dyDescent="0.2">
      <c r="A726" s="12">
        <v>3913</v>
      </c>
      <c r="B726" s="12">
        <v>9001</v>
      </c>
      <c r="C726" s="12"/>
      <c r="D726" s="12"/>
      <c r="E726" s="13">
        <v>41527574</v>
      </c>
    </row>
    <row r="727" spans="1:5" x14ac:dyDescent="0.2">
      <c r="A727" s="26" t="s">
        <v>362</v>
      </c>
      <c r="B727" s="27"/>
      <c r="C727" s="27"/>
      <c r="D727" s="27"/>
      <c r="E727" s="28">
        <f>SUM(E723:E726)</f>
        <v>323451956</v>
      </c>
    </row>
    <row r="728" spans="1:5" x14ac:dyDescent="0.2">
      <c r="A728" s="12"/>
      <c r="B728" s="12"/>
      <c r="C728" s="12"/>
      <c r="D728" s="12"/>
      <c r="E728" s="13"/>
    </row>
    <row r="729" spans="1:5" x14ac:dyDescent="0.2">
      <c r="A729" s="12">
        <v>3932</v>
      </c>
      <c r="B729" s="12">
        <v>1597</v>
      </c>
      <c r="C729" s="12"/>
      <c r="D729" s="12"/>
      <c r="E729" s="13">
        <v>25000010</v>
      </c>
    </row>
    <row r="730" spans="1:5" x14ac:dyDescent="0.2">
      <c r="A730" s="12">
        <v>3932</v>
      </c>
      <c r="B730" s="12">
        <v>2080</v>
      </c>
      <c r="C730" s="12"/>
      <c r="D730" s="12"/>
      <c r="E730" s="13">
        <v>2000000</v>
      </c>
    </row>
    <row r="731" spans="1:5" x14ac:dyDescent="0.2">
      <c r="A731" s="12">
        <v>3932</v>
      </c>
      <c r="B731" s="12">
        <v>2081</v>
      </c>
      <c r="C731" s="12"/>
      <c r="D731" s="12"/>
      <c r="E731" s="13">
        <v>10</v>
      </c>
    </row>
    <row r="732" spans="1:5" x14ac:dyDescent="0.2">
      <c r="A732" s="12">
        <v>3932</v>
      </c>
      <c r="B732" s="12">
        <v>2144</v>
      </c>
      <c r="C732" s="12"/>
      <c r="D732" s="12"/>
      <c r="E732" s="13">
        <v>10</v>
      </c>
    </row>
    <row r="733" spans="1:5" x14ac:dyDescent="0.2">
      <c r="A733" s="12">
        <v>3932</v>
      </c>
      <c r="B733" s="12">
        <v>2145</v>
      </c>
      <c r="C733" s="12"/>
      <c r="D733" s="12"/>
      <c r="E733" s="13">
        <v>2100000</v>
      </c>
    </row>
    <row r="734" spans="1:5" x14ac:dyDescent="0.2">
      <c r="A734" s="12">
        <v>3932</v>
      </c>
      <c r="B734" s="12">
        <v>2461</v>
      </c>
      <c r="C734" s="12"/>
      <c r="D734" s="12"/>
      <c r="E734" s="13">
        <v>12000000</v>
      </c>
    </row>
    <row r="735" spans="1:5" x14ac:dyDescent="0.2">
      <c r="A735" s="12">
        <v>3932</v>
      </c>
      <c r="B735" s="12">
        <v>5871</v>
      </c>
      <c r="C735" s="12"/>
      <c r="D735" s="12"/>
      <c r="E735" s="13">
        <v>11305167</v>
      </c>
    </row>
    <row r="736" spans="1:5" x14ac:dyDescent="0.2">
      <c r="A736" s="12">
        <v>3932</v>
      </c>
      <c r="B736" s="12">
        <v>9001</v>
      </c>
      <c r="C736" s="12"/>
      <c r="D736" s="12"/>
      <c r="E736" s="13">
        <v>32039670</v>
      </c>
    </row>
    <row r="737" spans="1:5" x14ac:dyDescent="0.2">
      <c r="A737" s="26" t="s">
        <v>363</v>
      </c>
      <c r="B737" s="27"/>
      <c r="C737" s="27"/>
      <c r="D737" s="27"/>
      <c r="E737" s="28">
        <f>SUM(E729:E736)</f>
        <v>84444867</v>
      </c>
    </row>
    <row r="738" spans="1:5" x14ac:dyDescent="0.2">
      <c r="A738" s="12"/>
      <c r="B738" s="12"/>
      <c r="C738" s="12"/>
      <c r="D738" s="12"/>
      <c r="E738" s="13"/>
    </row>
    <row r="739" spans="1:5" x14ac:dyDescent="0.2">
      <c r="A739" s="12">
        <v>3934</v>
      </c>
      <c r="B739" s="12">
        <v>1153</v>
      </c>
      <c r="C739" s="12"/>
      <c r="D739" s="12"/>
      <c r="E739" s="13">
        <v>22070802</v>
      </c>
    </row>
    <row r="740" spans="1:5" x14ac:dyDescent="0.2">
      <c r="A740" s="12">
        <v>3934</v>
      </c>
      <c r="B740" s="12">
        <v>2465</v>
      </c>
      <c r="C740" s="12"/>
      <c r="D740" s="12"/>
      <c r="E740" s="13">
        <v>48000000</v>
      </c>
    </row>
    <row r="741" spans="1:5" x14ac:dyDescent="0.2">
      <c r="A741" s="12">
        <v>3934</v>
      </c>
      <c r="B741" s="12">
        <v>2466</v>
      </c>
      <c r="C741" s="12"/>
      <c r="D741" s="12"/>
      <c r="E741" s="13">
        <v>3400000</v>
      </c>
    </row>
    <row r="742" spans="1:5" x14ac:dyDescent="0.2">
      <c r="A742" s="12">
        <v>3934</v>
      </c>
      <c r="B742" s="12">
        <v>2467</v>
      </c>
      <c r="C742" s="12"/>
      <c r="D742" s="12"/>
      <c r="E742" s="13">
        <v>8500000</v>
      </c>
    </row>
    <row r="743" spans="1:5" x14ac:dyDescent="0.2">
      <c r="A743" s="12">
        <v>3934</v>
      </c>
      <c r="B743" s="12">
        <v>2468</v>
      </c>
      <c r="C743" s="12"/>
      <c r="D743" s="12"/>
      <c r="E743" s="13">
        <v>8000000</v>
      </c>
    </row>
    <row r="744" spans="1:5" x14ac:dyDescent="0.2">
      <c r="A744" s="12">
        <v>3934</v>
      </c>
      <c r="B744" s="12">
        <v>2469</v>
      </c>
      <c r="C744" s="12"/>
      <c r="D744" s="12"/>
      <c r="E744" s="13">
        <v>20173363</v>
      </c>
    </row>
    <row r="745" spans="1:5" x14ac:dyDescent="0.2">
      <c r="A745" s="12">
        <v>3934</v>
      </c>
      <c r="B745" s="12">
        <v>2485</v>
      </c>
      <c r="C745" s="12"/>
      <c r="D745" s="12"/>
      <c r="E745" s="13">
        <v>6600000</v>
      </c>
    </row>
    <row r="746" spans="1:5" x14ac:dyDescent="0.2">
      <c r="A746" s="12">
        <v>3934</v>
      </c>
      <c r="B746" s="12">
        <v>2513</v>
      </c>
      <c r="C746" s="12"/>
      <c r="D746" s="12"/>
      <c r="E746" s="13">
        <v>3381927</v>
      </c>
    </row>
    <row r="747" spans="1:5" x14ac:dyDescent="0.2">
      <c r="A747" s="12">
        <v>3934</v>
      </c>
      <c r="B747" s="12">
        <v>2514</v>
      </c>
      <c r="C747" s="12"/>
      <c r="D747" s="12"/>
      <c r="E747" s="13">
        <v>9100523</v>
      </c>
    </row>
    <row r="748" spans="1:5" x14ac:dyDescent="0.2">
      <c r="A748" s="12">
        <v>3934</v>
      </c>
      <c r="B748" s="12">
        <v>2515</v>
      </c>
      <c r="C748" s="12"/>
      <c r="D748" s="12"/>
      <c r="E748" s="13">
        <v>6345134</v>
      </c>
    </row>
    <row r="749" spans="1:5" x14ac:dyDescent="0.2">
      <c r="A749" s="12">
        <v>3934</v>
      </c>
      <c r="B749" s="12">
        <v>2516</v>
      </c>
      <c r="C749" s="12"/>
      <c r="D749" s="12"/>
      <c r="E749" s="13">
        <v>8000000</v>
      </c>
    </row>
    <row r="750" spans="1:5" x14ac:dyDescent="0.2">
      <c r="A750" s="12">
        <v>3934</v>
      </c>
      <c r="B750" s="12">
        <v>2517</v>
      </c>
      <c r="C750" s="12"/>
      <c r="D750" s="12"/>
      <c r="E750" s="13">
        <v>122159</v>
      </c>
    </row>
    <row r="751" spans="1:5" x14ac:dyDescent="0.2">
      <c r="A751" s="12">
        <v>3934</v>
      </c>
      <c r="B751" s="12">
        <v>2518</v>
      </c>
      <c r="C751" s="12"/>
      <c r="D751" s="12"/>
      <c r="E751" s="13">
        <v>2513875</v>
      </c>
    </row>
    <row r="752" spans="1:5" x14ac:dyDescent="0.2">
      <c r="A752" s="12">
        <v>3934</v>
      </c>
      <c r="B752" s="12">
        <v>2519</v>
      </c>
      <c r="C752" s="12"/>
      <c r="D752" s="12"/>
      <c r="E752" s="13">
        <v>3142857</v>
      </c>
    </row>
    <row r="753" spans="1:5" x14ac:dyDescent="0.2">
      <c r="A753" s="12">
        <v>3934</v>
      </c>
      <c r="B753" s="12">
        <v>2520</v>
      </c>
      <c r="C753" s="12"/>
      <c r="D753" s="12"/>
      <c r="E753" s="13">
        <v>9571428</v>
      </c>
    </row>
    <row r="754" spans="1:5" x14ac:dyDescent="0.2">
      <c r="A754" s="12">
        <v>3934</v>
      </c>
      <c r="B754" s="12">
        <v>2558</v>
      </c>
      <c r="C754" s="12"/>
      <c r="D754" s="12"/>
      <c r="E754" s="13">
        <v>1366762</v>
      </c>
    </row>
    <row r="755" spans="1:5" x14ac:dyDescent="0.2">
      <c r="A755" s="12">
        <v>3934</v>
      </c>
      <c r="B755" s="12">
        <v>2559</v>
      </c>
      <c r="C755" s="12"/>
      <c r="D755" s="12"/>
      <c r="E755" s="13">
        <v>3018018</v>
      </c>
    </row>
    <row r="756" spans="1:5" x14ac:dyDescent="0.2">
      <c r="A756" s="12">
        <v>3934</v>
      </c>
      <c r="B756" s="12">
        <v>2560</v>
      </c>
      <c r="C756" s="12"/>
      <c r="D756" s="12"/>
      <c r="E756" s="13">
        <v>2315961</v>
      </c>
    </row>
    <row r="757" spans="1:5" x14ac:dyDescent="0.2">
      <c r="A757" s="12">
        <v>3934</v>
      </c>
      <c r="B757" s="12">
        <v>2561</v>
      </c>
      <c r="C757" s="12"/>
      <c r="D757" s="12"/>
      <c r="E757" s="13">
        <v>3186323</v>
      </c>
    </row>
    <row r="758" spans="1:5" x14ac:dyDescent="0.2">
      <c r="A758" s="12">
        <v>3934</v>
      </c>
      <c r="B758" s="12">
        <v>2575</v>
      </c>
      <c r="C758" s="12"/>
      <c r="D758" s="12"/>
      <c r="E758" s="13">
        <v>726000</v>
      </c>
    </row>
    <row r="759" spans="1:5" x14ac:dyDescent="0.2">
      <c r="A759" s="12">
        <v>3934</v>
      </c>
      <c r="B759" s="12">
        <v>2576</v>
      </c>
      <c r="C759" s="12"/>
      <c r="D759" s="12"/>
      <c r="E759" s="13">
        <v>9</v>
      </c>
    </row>
    <row r="760" spans="1:5" x14ac:dyDescent="0.2">
      <c r="A760" s="12">
        <v>3934</v>
      </c>
      <c r="B760" s="12">
        <v>2577</v>
      </c>
      <c r="C760" s="12"/>
      <c r="D760" s="12"/>
      <c r="E760" s="13">
        <v>9</v>
      </c>
    </row>
    <row r="761" spans="1:5" x14ac:dyDescent="0.2">
      <c r="A761" s="12">
        <v>3934</v>
      </c>
      <c r="B761" s="12">
        <v>5946</v>
      </c>
      <c r="C761" s="12"/>
      <c r="D761" s="12"/>
      <c r="E761" s="13">
        <v>4173234</v>
      </c>
    </row>
    <row r="762" spans="1:5" x14ac:dyDescent="0.2">
      <c r="A762" s="26" t="s">
        <v>364</v>
      </c>
      <c r="B762" s="27"/>
      <c r="C762" s="27"/>
      <c r="D762" s="27"/>
      <c r="E762" s="28">
        <f>SUM(E739:E761)</f>
        <v>173708384</v>
      </c>
    </row>
    <row r="763" spans="1:5" x14ac:dyDescent="0.2">
      <c r="A763" s="12"/>
      <c r="B763" s="12"/>
      <c r="C763" s="12"/>
      <c r="D763" s="12"/>
      <c r="E763" s="13"/>
    </row>
    <row r="764" spans="1:5" x14ac:dyDescent="0.2">
      <c r="A764" s="12">
        <v>4001</v>
      </c>
      <c r="B764" s="12">
        <v>5832</v>
      </c>
      <c r="C764" s="12"/>
      <c r="D764" s="12"/>
      <c r="E764" s="13">
        <v>867217</v>
      </c>
    </row>
    <row r="765" spans="1:5" x14ac:dyDescent="0.2">
      <c r="A765" s="12">
        <v>4001</v>
      </c>
      <c r="B765" s="12">
        <v>5841</v>
      </c>
      <c r="C765" s="12"/>
      <c r="D765" s="12"/>
      <c r="E765" s="13">
        <v>841500</v>
      </c>
    </row>
    <row r="766" spans="1:5" x14ac:dyDescent="0.2">
      <c r="A766" s="12">
        <v>4001</v>
      </c>
      <c r="B766" s="12">
        <v>5843</v>
      </c>
      <c r="C766" s="12"/>
      <c r="D766" s="12"/>
      <c r="E766" s="13">
        <v>556739124</v>
      </c>
    </row>
    <row r="767" spans="1:5" x14ac:dyDescent="0.2">
      <c r="A767" s="12">
        <v>4001</v>
      </c>
      <c r="B767" s="12">
        <v>5892</v>
      </c>
      <c r="C767" s="12"/>
      <c r="D767" s="12"/>
      <c r="E767" s="13">
        <v>40398934</v>
      </c>
    </row>
    <row r="768" spans="1:5" x14ac:dyDescent="0.2">
      <c r="A768" s="12">
        <v>4001</v>
      </c>
      <c r="B768" s="12">
        <v>6193</v>
      </c>
      <c r="C768" s="12"/>
      <c r="D768" s="12"/>
      <c r="E768" s="13">
        <v>6471555</v>
      </c>
    </row>
    <row r="769" spans="1:5" x14ac:dyDescent="0.2">
      <c r="A769" s="12">
        <v>4001</v>
      </c>
      <c r="B769" s="12">
        <v>6194</v>
      </c>
      <c r="C769" s="12"/>
      <c r="D769" s="12"/>
      <c r="E769" s="13">
        <v>1</v>
      </c>
    </row>
    <row r="770" spans="1:5" x14ac:dyDescent="0.2">
      <c r="A770" s="12">
        <v>4001</v>
      </c>
      <c r="B770" s="12">
        <v>9001</v>
      </c>
      <c r="C770" s="12"/>
      <c r="D770" s="12"/>
      <c r="E770" s="13">
        <v>133318767</v>
      </c>
    </row>
    <row r="771" spans="1:5" x14ac:dyDescent="0.2">
      <c r="A771" s="26" t="s">
        <v>365</v>
      </c>
      <c r="B771" s="27"/>
      <c r="C771" s="27"/>
      <c r="D771" s="27"/>
      <c r="E771" s="28">
        <f>SUM(E764:E770)</f>
        <v>738637098</v>
      </c>
    </row>
    <row r="772" spans="1:5" x14ac:dyDescent="0.2">
      <c r="A772" s="12"/>
      <c r="B772" s="12"/>
      <c r="C772" s="12"/>
      <c r="D772" s="12"/>
      <c r="E772" s="13"/>
    </row>
    <row r="773" spans="1:5" x14ac:dyDescent="0.2">
      <c r="A773" s="12">
        <v>4004</v>
      </c>
      <c r="B773" s="12">
        <v>5836</v>
      </c>
      <c r="C773" s="12"/>
      <c r="D773" s="12"/>
      <c r="E773" s="13">
        <v>5617547</v>
      </c>
    </row>
    <row r="774" spans="1:5" x14ac:dyDescent="0.2">
      <c r="A774" s="12">
        <v>4004</v>
      </c>
      <c r="B774" s="12">
        <v>5839</v>
      </c>
      <c r="C774" s="12"/>
      <c r="D774" s="12"/>
      <c r="E774" s="13">
        <v>57133002</v>
      </c>
    </row>
    <row r="775" spans="1:5" x14ac:dyDescent="0.2">
      <c r="A775" s="26" t="s">
        <v>366</v>
      </c>
      <c r="B775" s="27"/>
      <c r="C775" s="27"/>
      <c r="D775" s="27"/>
      <c r="E775" s="28">
        <f>SUM(E773:E774)</f>
        <v>62750549</v>
      </c>
    </row>
    <row r="776" spans="1:5" x14ac:dyDescent="0.2">
      <c r="A776" s="12"/>
      <c r="B776" s="12"/>
      <c r="C776" s="12"/>
      <c r="D776" s="12"/>
      <c r="E776" s="13"/>
    </row>
    <row r="777" spans="1:5" x14ac:dyDescent="0.2">
      <c r="A777" s="12">
        <v>4109</v>
      </c>
      <c r="B777" s="12">
        <v>1040</v>
      </c>
      <c r="C777" s="12"/>
      <c r="D777" s="12"/>
      <c r="E777" s="13">
        <v>19000050</v>
      </c>
    </row>
    <row r="778" spans="1:5" x14ac:dyDescent="0.2">
      <c r="A778" s="12">
        <v>4109</v>
      </c>
      <c r="B778" s="12">
        <v>5116</v>
      </c>
      <c r="C778" s="12"/>
      <c r="D778" s="12"/>
      <c r="E778" s="13">
        <v>13931948</v>
      </c>
    </row>
    <row r="779" spans="1:5" x14ac:dyDescent="0.2">
      <c r="A779" s="12">
        <v>4109</v>
      </c>
      <c r="B779" s="12">
        <v>5124</v>
      </c>
      <c r="C779" s="12"/>
      <c r="D779" s="12"/>
      <c r="E779" s="13">
        <v>7040000</v>
      </c>
    </row>
    <row r="780" spans="1:5" x14ac:dyDescent="0.2">
      <c r="A780" s="12">
        <v>4109</v>
      </c>
      <c r="B780" s="12">
        <v>5131</v>
      </c>
      <c r="C780" s="12"/>
      <c r="D780" s="12"/>
      <c r="E780" s="13">
        <v>37890080</v>
      </c>
    </row>
    <row r="781" spans="1:5" x14ac:dyDescent="0.2">
      <c r="A781" s="12">
        <v>4109</v>
      </c>
      <c r="B781" s="12">
        <v>5868</v>
      </c>
      <c r="C781" s="12"/>
      <c r="D781" s="12"/>
      <c r="E781" s="13">
        <v>870188</v>
      </c>
    </row>
    <row r="782" spans="1:5" x14ac:dyDescent="0.2">
      <c r="A782" s="12">
        <v>4109</v>
      </c>
      <c r="B782" s="12">
        <v>6028</v>
      </c>
      <c r="C782" s="12"/>
      <c r="D782" s="12"/>
      <c r="E782" s="13">
        <v>3890069</v>
      </c>
    </row>
    <row r="783" spans="1:5" x14ac:dyDescent="0.2">
      <c r="A783" s="12">
        <v>4109</v>
      </c>
      <c r="B783" s="12">
        <v>6156</v>
      </c>
      <c r="C783" s="12"/>
      <c r="D783" s="12"/>
      <c r="E783" s="13">
        <v>24954741</v>
      </c>
    </row>
    <row r="784" spans="1:5" x14ac:dyDescent="0.2">
      <c r="A784" s="26" t="s">
        <v>367</v>
      </c>
      <c r="B784" s="27"/>
      <c r="C784" s="27"/>
      <c r="D784" s="27"/>
      <c r="E784" s="28">
        <f>SUM(E777:E783)</f>
        <v>107577076</v>
      </c>
    </row>
    <row r="785" spans="1:5" x14ac:dyDescent="0.2">
      <c r="A785" s="12"/>
      <c r="B785" s="12"/>
      <c r="C785" s="12"/>
      <c r="D785" s="12"/>
      <c r="E785" s="13"/>
    </row>
    <row r="786" spans="1:5" x14ac:dyDescent="0.2">
      <c r="A786" s="12">
        <v>4200</v>
      </c>
      <c r="B786" s="12">
        <v>2316</v>
      </c>
      <c r="C786" s="12"/>
      <c r="D786" s="12"/>
      <c r="E786" s="13">
        <v>5766000</v>
      </c>
    </row>
    <row r="787" spans="1:5" x14ac:dyDescent="0.2">
      <c r="A787" s="12">
        <v>4200</v>
      </c>
      <c r="B787" s="12">
        <v>5795</v>
      </c>
      <c r="C787" s="12"/>
      <c r="D787" s="12"/>
      <c r="E787" s="13">
        <v>24030</v>
      </c>
    </row>
    <row r="788" spans="1:5" x14ac:dyDescent="0.2">
      <c r="A788" s="12">
        <v>4200</v>
      </c>
      <c r="B788" s="12">
        <v>5796</v>
      </c>
      <c r="C788" s="12"/>
      <c r="D788" s="12"/>
      <c r="E788" s="13">
        <v>263466759</v>
      </c>
    </row>
    <row r="789" spans="1:5" x14ac:dyDescent="0.2">
      <c r="A789" s="12">
        <v>4200</v>
      </c>
      <c r="B789" s="12">
        <v>5797</v>
      </c>
      <c r="C789" s="12"/>
      <c r="D789" s="12"/>
      <c r="E789" s="13">
        <v>4506141</v>
      </c>
    </row>
    <row r="790" spans="1:5" x14ac:dyDescent="0.2">
      <c r="A790" s="12">
        <v>4200</v>
      </c>
      <c r="B790" s="12">
        <v>5798</v>
      </c>
      <c r="C790" s="12"/>
      <c r="D790" s="12"/>
      <c r="E790" s="13">
        <v>581712328</v>
      </c>
    </row>
    <row r="791" spans="1:5" x14ac:dyDescent="0.2">
      <c r="A791" s="12">
        <v>4200</v>
      </c>
      <c r="B791" s="12">
        <v>5799</v>
      </c>
      <c r="C791" s="12"/>
      <c r="D791" s="12"/>
      <c r="E791" s="13">
        <v>19353456</v>
      </c>
    </row>
    <row r="792" spans="1:5" x14ac:dyDescent="0.2">
      <c r="A792" s="12">
        <v>4200</v>
      </c>
      <c r="B792" s="12">
        <v>6023</v>
      </c>
      <c r="C792" s="12"/>
      <c r="D792" s="12"/>
      <c r="E792" s="13">
        <v>216627</v>
      </c>
    </row>
    <row r="793" spans="1:5" x14ac:dyDescent="0.2">
      <c r="A793" s="26" t="s">
        <v>368</v>
      </c>
      <c r="B793" s="27"/>
      <c r="C793" s="27"/>
      <c r="D793" s="27"/>
      <c r="E793" s="28">
        <f>SUM(E786:E792)</f>
        <v>875045341</v>
      </c>
    </row>
    <row r="794" spans="1:5" x14ac:dyDescent="0.2">
      <c r="A794" s="12"/>
      <c r="B794" s="12"/>
      <c r="C794" s="12"/>
      <c r="D794" s="12"/>
      <c r="E794" s="13"/>
    </row>
    <row r="795" spans="1:5" x14ac:dyDescent="0.2">
      <c r="A795" s="12">
        <v>4700</v>
      </c>
      <c r="B795" s="12">
        <v>5962</v>
      </c>
      <c r="C795" s="12"/>
      <c r="D795" s="12"/>
      <c r="E795" s="13">
        <v>23419790</v>
      </c>
    </row>
    <row r="796" spans="1:5" x14ac:dyDescent="0.2">
      <c r="A796" s="12">
        <v>4700</v>
      </c>
      <c r="B796" s="12">
        <v>5963</v>
      </c>
      <c r="C796" s="12"/>
      <c r="D796" s="12"/>
      <c r="E796" s="13">
        <v>10028186</v>
      </c>
    </row>
    <row r="797" spans="1:5" x14ac:dyDescent="0.2">
      <c r="A797" s="12">
        <v>4700</v>
      </c>
      <c r="B797" s="12">
        <v>6249</v>
      </c>
      <c r="C797" s="12"/>
      <c r="D797" s="12"/>
      <c r="E797" s="13">
        <v>10601864</v>
      </c>
    </row>
    <row r="798" spans="1:5" x14ac:dyDescent="0.2">
      <c r="A798" s="12">
        <v>4700</v>
      </c>
      <c r="B798" s="12">
        <v>6252</v>
      </c>
      <c r="C798" s="12"/>
      <c r="D798" s="12"/>
      <c r="E798" s="13">
        <v>3287323</v>
      </c>
    </row>
    <row r="799" spans="1:5" x14ac:dyDescent="0.2">
      <c r="A799" s="12">
        <v>4700</v>
      </c>
      <c r="B799" s="12">
        <v>6253</v>
      </c>
      <c r="C799" s="12"/>
      <c r="D799" s="12"/>
      <c r="E799" s="13">
        <v>10</v>
      </c>
    </row>
    <row r="800" spans="1:5" x14ac:dyDescent="0.2">
      <c r="A800" s="12">
        <v>4700</v>
      </c>
      <c r="B800" s="12">
        <v>9001</v>
      </c>
      <c r="C800" s="12"/>
      <c r="D800" s="12"/>
      <c r="E800" s="13">
        <v>1623</v>
      </c>
    </row>
    <row r="801" spans="1:5" x14ac:dyDescent="0.2">
      <c r="A801" s="26" t="s">
        <v>369</v>
      </c>
      <c r="B801" s="27"/>
      <c r="C801" s="27"/>
      <c r="D801" s="27"/>
      <c r="E801" s="28">
        <f>SUM(E795:E800)</f>
        <v>47338796</v>
      </c>
    </row>
    <row r="802" spans="1:5" x14ac:dyDescent="0.2">
      <c r="A802" s="12"/>
      <c r="B802" s="12"/>
      <c r="C802" s="12"/>
      <c r="D802" s="12"/>
      <c r="E802" s="13"/>
    </row>
    <row r="803" spans="1:5" x14ac:dyDescent="0.2">
      <c r="A803" s="12">
        <v>4902</v>
      </c>
      <c r="B803" s="12">
        <v>2355</v>
      </c>
      <c r="C803" s="12"/>
      <c r="D803" s="12"/>
      <c r="E803" s="13">
        <v>25000000</v>
      </c>
    </row>
    <row r="804" spans="1:5" x14ac:dyDescent="0.2">
      <c r="A804" s="26" t="s">
        <v>370</v>
      </c>
      <c r="B804" s="27"/>
      <c r="C804" s="27"/>
      <c r="D804" s="27"/>
      <c r="E804" s="28">
        <f>SUM(E803)</f>
        <v>25000000</v>
      </c>
    </row>
    <row r="805" spans="1:5" x14ac:dyDescent="0.2">
      <c r="A805" s="12"/>
      <c r="B805" s="12"/>
      <c r="C805" s="12"/>
      <c r="D805" s="12"/>
      <c r="E805" s="13"/>
    </row>
    <row r="806" spans="1:5" x14ac:dyDescent="0.2">
      <c r="A806" s="12">
        <v>4903</v>
      </c>
      <c r="B806" s="12">
        <v>5403</v>
      </c>
      <c r="C806" s="12"/>
      <c r="D806" s="12"/>
      <c r="E806" s="13">
        <v>300000</v>
      </c>
    </row>
    <row r="807" spans="1:5" x14ac:dyDescent="0.2">
      <c r="A807" s="12">
        <v>4903</v>
      </c>
      <c r="B807" s="12">
        <v>5859</v>
      </c>
      <c r="C807" s="12"/>
      <c r="D807" s="12"/>
      <c r="E807" s="13">
        <v>172000</v>
      </c>
    </row>
    <row r="808" spans="1:5" x14ac:dyDescent="0.2">
      <c r="A808" s="12">
        <v>4903</v>
      </c>
      <c r="B808" s="12">
        <v>6095</v>
      </c>
      <c r="C808" s="12"/>
      <c r="D808" s="12"/>
      <c r="E808" s="13">
        <v>706276</v>
      </c>
    </row>
    <row r="809" spans="1:5" x14ac:dyDescent="0.2">
      <c r="A809" s="12">
        <v>4903</v>
      </c>
      <c r="B809" s="12">
        <v>6097</v>
      </c>
      <c r="C809" s="12"/>
      <c r="D809" s="12"/>
      <c r="E809" s="13">
        <v>495000</v>
      </c>
    </row>
    <row r="810" spans="1:5" x14ac:dyDescent="0.2">
      <c r="A810" s="12">
        <v>4903</v>
      </c>
      <c r="B810" s="12">
        <v>6222</v>
      </c>
      <c r="C810" s="12"/>
      <c r="D810" s="12"/>
      <c r="E810" s="13">
        <v>14199208</v>
      </c>
    </row>
    <row r="811" spans="1:5" x14ac:dyDescent="0.2">
      <c r="A811" s="12">
        <v>4903</v>
      </c>
      <c r="B811" s="12">
        <v>9001</v>
      </c>
      <c r="C811" s="12"/>
      <c r="D811" s="12"/>
      <c r="E811" s="13">
        <v>630</v>
      </c>
    </row>
    <row r="812" spans="1:5" x14ac:dyDescent="0.2">
      <c r="A812" s="26" t="s">
        <v>371</v>
      </c>
      <c r="B812" s="27"/>
      <c r="C812" s="27"/>
      <c r="D812" s="27"/>
      <c r="E812" s="28">
        <f>SUM(E806:E811)</f>
        <v>15873114</v>
      </c>
    </row>
    <row r="813" spans="1:5" x14ac:dyDescent="0.2">
      <c r="A813" s="12"/>
      <c r="B813" s="12"/>
      <c r="C813" s="12"/>
      <c r="D813" s="12"/>
      <c r="E813" s="13"/>
    </row>
    <row r="814" spans="1:5" x14ac:dyDescent="0.2">
      <c r="A814" s="12">
        <v>5001</v>
      </c>
      <c r="B814" s="12">
        <v>4136</v>
      </c>
      <c r="C814" s="12"/>
      <c r="D814" s="12"/>
      <c r="E814" s="13">
        <v>8614020</v>
      </c>
    </row>
    <row r="815" spans="1:5" x14ac:dyDescent="0.2">
      <c r="A815" s="12">
        <v>5001</v>
      </c>
      <c r="B815" s="12">
        <v>4739</v>
      </c>
      <c r="C815" s="12"/>
      <c r="D815" s="12"/>
      <c r="E815" s="13">
        <v>15000</v>
      </c>
    </row>
    <row r="816" spans="1:5" x14ac:dyDescent="0.2">
      <c r="A816" s="12">
        <v>5001</v>
      </c>
      <c r="B816" s="12">
        <v>5502</v>
      </c>
      <c r="C816" s="12"/>
      <c r="D816" s="12"/>
      <c r="E816" s="13">
        <v>4587367</v>
      </c>
    </row>
    <row r="817" spans="1:5" x14ac:dyDescent="0.2">
      <c r="A817" s="12">
        <v>5001</v>
      </c>
      <c r="B817" s="12">
        <v>6059</v>
      </c>
      <c r="C817" s="12"/>
      <c r="D817" s="12"/>
      <c r="E817" s="13">
        <v>946000</v>
      </c>
    </row>
    <row r="818" spans="1:5" x14ac:dyDescent="0.2">
      <c r="A818" s="12">
        <v>5001</v>
      </c>
      <c r="B818" s="12">
        <v>6063</v>
      </c>
      <c r="C818" s="12"/>
      <c r="D818" s="12"/>
      <c r="E818" s="13">
        <v>11665200</v>
      </c>
    </row>
    <row r="819" spans="1:5" x14ac:dyDescent="0.2">
      <c r="A819" s="12">
        <v>5001</v>
      </c>
      <c r="B819" s="12">
        <v>6248</v>
      </c>
      <c r="C819" s="12"/>
      <c r="D819" s="12"/>
      <c r="E819" s="13">
        <v>7840199</v>
      </c>
    </row>
    <row r="820" spans="1:5" x14ac:dyDescent="0.2">
      <c r="A820" s="12">
        <v>5001</v>
      </c>
      <c r="B820" s="12">
        <v>9001</v>
      </c>
      <c r="C820" s="12"/>
      <c r="D820" s="12"/>
      <c r="E820" s="13">
        <v>431888</v>
      </c>
    </row>
    <row r="821" spans="1:5" x14ac:dyDescent="0.2">
      <c r="A821" s="26" t="s">
        <v>372</v>
      </c>
      <c r="B821" s="27"/>
      <c r="C821" s="27"/>
      <c r="D821" s="27"/>
      <c r="E821" s="28">
        <f>SUM(E814:E820)</f>
        <v>34099674</v>
      </c>
    </row>
    <row r="822" spans="1:5" x14ac:dyDescent="0.2">
      <c r="A822" s="12"/>
      <c r="B822" s="12"/>
      <c r="C822" s="12"/>
      <c r="D822" s="12"/>
      <c r="E822" s="13"/>
    </row>
    <row r="823" spans="1:5" x14ac:dyDescent="0.2">
      <c r="A823" s="12">
        <v>5002</v>
      </c>
      <c r="B823" s="12">
        <v>4102</v>
      </c>
      <c r="C823" s="12"/>
      <c r="D823" s="12"/>
      <c r="E823" s="13">
        <v>358559906</v>
      </c>
    </row>
    <row r="824" spans="1:5" x14ac:dyDescent="0.2">
      <c r="A824" s="12">
        <v>5002</v>
      </c>
      <c r="B824" s="12">
        <v>6195</v>
      </c>
      <c r="C824" s="12"/>
      <c r="D824" s="12"/>
      <c r="E824" s="13">
        <v>89639977</v>
      </c>
    </row>
    <row r="825" spans="1:5" x14ac:dyDescent="0.2">
      <c r="A825" s="12">
        <v>5002</v>
      </c>
      <c r="B825" s="12">
        <v>6220</v>
      </c>
      <c r="C825" s="12"/>
      <c r="D825" s="12"/>
      <c r="E825" s="13">
        <v>17130870</v>
      </c>
    </row>
    <row r="826" spans="1:5" x14ac:dyDescent="0.2">
      <c r="A826" s="26" t="s">
        <v>373</v>
      </c>
      <c r="B826" s="27"/>
      <c r="C826" s="27"/>
      <c r="D826" s="27"/>
      <c r="E826" s="28">
        <f>SUM(E823:E825)</f>
        <v>465330753</v>
      </c>
    </row>
    <row r="827" spans="1:5" x14ac:dyDescent="0.2">
      <c r="A827" s="12"/>
      <c r="B827" s="12"/>
      <c r="C827" s="12"/>
      <c r="D827" s="12"/>
      <c r="E827" s="13"/>
    </row>
    <row r="828" spans="1:5" x14ac:dyDescent="0.2">
      <c r="A828" s="12">
        <v>5100</v>
      </c>
      <c r="B828" s="12">
        <v>5345</v>
      </c>
      <c r="C828" s="12"/>
      <c r="D828" s="12"/>
      <c r="E828" s="13">
        <v>14192587</v>
      </c>
    </row>
    <row r="829" spans="1:5" x14ac:dyDescent="0.2">
      <c r="A829" s="12">
        <v>5100</v>
      </c>
      <c r="B829" s="12">
        <v>5533</v>
      </c>
      <c r="C829" s="12"/>
      <c r="D829" s="12"/>
      <c r="E829" s="13">
        <v>5765903</v>
      </c>
    </row>
    <row r="830" spans="1:5" x14ac:dyDescent="0.2">
      <c r="A830" s="12">
        <v>5100</v>
      </c>
      <c r="B830" s="12">
        <v>6234</v>
      </c>
      <c r="C830" s="12"/>
      <c r="D830" s="12"/>
      <c r="E830" s="13">
        <v>196278109</v>
      </c>
    </row>
    <row r="831" spans="1:5" x14ac:dyDescent="0.2">
      <c r="A831" s="12">
        <v>5100</v>
      </c>
      <c r="B831" s="12">
        <v>9001</v>
      </c>
      <c r="C831" s="12"/>
      <c r="D831" s="12"/>
      <c r="E831" s="13">
        <v>15522051</v>
      </c>
    </row>
    <row r="832" spans="1:5" x14ac:dyDescent="0.2">
      <c r="A832" s="26" t="s">
        <v>374</v>
      </c>
      <c r="B832" s="27"/>
      <c r="C832" s="27"/>
      <c r="D832" s="27"/>
      <c r="E832" s="28">
        <f>SUM(E828:E831)</f>
        <v>231758650</v>
      </c>
    </row>
    <row r="833" spans="1:5" x14ac:dyDescent="0.2">
      <c r="A833" s="12"/>
      <c r="B833" s="12"/>
      <c r="C833" s="12"/>
      <c r="D833" s="12"/>
      <c r="E833" s="13"/>
    </row>
    <row r="834" spans="1:5" x14ac:dyDescent="0.2">
      <c r="A834" s="12">
        <v>5101</v>
      </c>
      <c r="B834" s="12">
        <v>1152</v>
      </c>
      <c r="C834" s="12"/>
      <c r="D834" s="12"/>
      <c r="E834" s="13">
        <v>15000010</v>
      </c>
    </row>
    <row r="835" spans="1:5" x14ac:dyDescent="0.2">
      <c r="A835" s="12">
        <v>5101</v>
      </c>
      <c r="B835" s="12">
        <v>4418</v>
      </c>
      <c r="C835" s="12"/>
      <c r="D835" s="12"/>
      <c r="E835" s="13">
        <v>2901432</v>
      </c>
    </row>
    <row r="836" spans="1:5" x14ac:dyDescent="0.2">
      <c r="A836" s="12">
        <v>5101</v>
      </c>
      <c r="B836" s="12">
        <v>5348</v>
      </c>
      <c r="C836" s="12"/>
      <c r="D836" s="12"/>
      <c r="E836" s="13">
        <v>191657</v>
      </c>
    </row>
    <row r="837" spans="1:5" x14ac:dyDescent="0.2">
      <c r="A837" s="26" t="s">
        <v>375</v>
      </c>
      <c r="B837" s="27"/>
      <c r="C837" s="27"/>
      <c r="D837" s="27"/>
      <c r="E837" s="28">
        <f>SUM(E834:E836)</f>
        <v>18093099</v>
      </c>
    </row>
    <row r="838" spans="1:5" x14ac:dyDescent="0.2">
      <c r="A838" s="12"/>
      <c r="B838" s="12"/>
      <c r="C838" s="12"/>
      <c r="D838" s="12"/>
      <c r="E838" s="13"/>
    </row>
    <row r="839" spans="1:5" x14ac:dyDescent="0.2">
      <c r="A839" s="12">
        <v>5102</v>
      </c>
      <c r="B839" s="12">
        <v>2313</v>
      </c>
      <c r="C839" s="12"/>
      <c r="D839" s="12"/>
      <c r="E839" s="13">
        <v>10</v>
      </c>
    </row>
    <row r="840" spans="1:5" x14ac:dyDescent="0.2">
      <c r="A840" s="12">
        <v>5102</v>
      </c>
      <c r="B840" s="12">
        <v>4322</v>
      </c>
      <c r="C840" s="12"/>
      <c r="D840" s="12"/>
      <c r="E840" s="13">
        <v>18040294</v>
      </c>
    </row>
    <row r="841" spans="1:5" x14ac:dyDescent="0.2">
      <c r="A841" s="12">
        <v>5102</v>
      </c>
      <c r="B841" s="12">
        <v>4325</v>
      </c>
      <c r="C841" s="12"/>
      <c r="D841" s="12"/>
      <c r="E841" s="13">
        <v>3509800</v>
      </c>
    </row>
    <row r="842" spans="1:5" x14ac:dyDescent="0.2">
      <c r="A842" s="12">
        <v>5102</v>
      </c>
      <c r="B842" s="12">
        <v>4328</v>
      </c>
      <c r="C842" s="12"/>
      <c r="D842" s="12"/>
      <c r="E842" s="13">
        <v>1020000</v>
      </c>
    </row>
    <row r="843" spans="1:5" x14ac:dyDescent="0.2">
      <c r="A843" s="12">
        <v>5102</v>
      </c>
      <c r="B843" s="12">
        <v>4333</v>
      </c>
      <c r="C843" s="12"/>
      <c r="D843" s="12"/>
      <c r="E843" s="13">
        <v>3684000</v>
      </c>
    </row>
    <row r="844" spans="1:5" x14ac:dyDescent="0.2">
      <c r="A844" s="12">
        <v>5102</v>
      </c>
      <c r="B844" s="12">
        <v>5331</v>
      </c>
      <c r="C844" s="12"/>
      <c r="D844" s="12"/>
      <c r="E844" s="13">
        <v>6457594</v>
      </c>
    </row>
    <row r="845" spans="1:5" x14ac:dyDescent="0.2">
      <c r="A845" s="26" t="s">
        <v>376</v>
      </c>
      <c r="B845" s="27"/>
      <c r="C845" s="27"/>
      <c r="D845" s="27"/>
      <c r="E845" s="28">
        <f>SUM(E839:E844)</f>
        <v>32711698</v>
      </c>
    </row>
    <row r="846" spans="1:5" x14ac:dyDescent="0.2">
      <c r="A846" s="12"/>
      <c r="B846" s="12"/>
      <c r="C846" s="12"/>
      <c r="D846" s="12"/>
      <c r="E846" s="13"/>
    </row>
    <row r="847" spans="1:5" x14ac:dyDescent="0.2">
      <c r="A847" s="12">
        <v>5104</v>
      </c>
      <c r="B847" s="12">
        <v>2568</v>
      </c>
      <c r="C847" s="12"/>
      <c r="D847" s="12"/>
      <c r="E847" s="13">
        <v>2000000</v>
      </c>
    </row>
    <row r="848" spans="1:5" x14ac:dyDescent="0.2">
      <c r="A848" s="12">
        <v>5104</v>
      </c>
      <c r="B848" s="12">
        <v>5724</v>
      </c>
      <c r="C848" s="12"/>
      <c r="D848" s="12"/>
      <c r="E848" s="13">
        <v>2138891</v>
      </c>
    </row>
    <row r="849" spans="1:5" x14ac:dyDescent="0.2">
      <c r="A849" s="12">
        <v>5104</v>
      </c>
      <c r="B849" s="12">
        <v>5725</v>
      </c>
      <c r="C849" s="12"/>
      <c r="D849" s="12"/>
      <c r="E849" s="13">
        <v>5943429</v>
      </c>
    </row>
    <row r="850" spans="1:5" x14ac:dyDescent="0.2">
      <c r="A850" s="26" t="s">
        <v>377</v>
      </c>
      <c r="B850" s="27"/>
      <c r="C850" s="27"/>
      <c r="D850" s="27"/>
      <c r="E850" s="28">
        <f>SUM(E847:E849)</f>
        <v>10082320</v>
      </c>
    </row>
    <row r="851" spans="1:5" x14ac:dyDescent="0.2">
      <c r="A851" s="12"/>
      <c r="B851" s="12"/>
      <c r="C851" s="12"/>
      <c r="D851" s="12"/>
      <c r="E851" s="13"/>
    </row>
    <row r="852" spans="1:5" x14ac:dyDescent="0.2">
      <c r="A852" s="12">
        <v>5110</v>
      </c>
      <c r="B852" s="12">
        <v>5372</v>
      </c>
      <c r="C852" s="12"/>
      <c r="D852" s="12"/>
      <c r="E852" s="13">
        <v>901621828</v>
      </c>
    </row>
    <row r="853" spans="1:5" x14ac:dyDescent="0.2">
      <c r="A853" s="12">
        <v>5110</v>
      </c>
      <c r="B853" s="12">
        <v>5636</v>
      </c>
      <c r="C853" s="12"/>
      <c r="D853" s="12"/>
      <c r="E853" s="13">
        <v>6315298</v>
      </c>
    </row>
    <row r="854" spans="1:5" x14ac:dyDescent="0.2">
      <c r="A854" s="26" t="s">
        <v>378</v>
      </c>
      <c r="B854" s="27"/>
      <c r="C854" s="27"/>
      <c r="D854" s="27"/>
      <c r="E854" s="28">
        <f>SUM(E852:E853)</f>
        <v>907937126</v>
      </c>
    </row>
    <row r="855" spans="1:5" x14ac:dyDescent="0.2">
      <c r="A855" s="12"/>
      <c r="B855" s="12"/>
      <c r="C855" s="12"/>
      <c r="D855" s="12"/>
      <c r="E855" s="13"/>
    </row>
    <row r="856" spans="1:5" x14ac:dyDescent="0.2">
      <c r="A856" s="12">
        <v>5113</v>
      </c>
      <c r="B856" s="12">
        <v>4912</v>
      </c>
      <c r="C856" s="12"/>
      <c r="D856" s="12"/>
      <c r="E856" s="13">
        <v>5231125</v>
      </c>
    </row>
    <row r="857" spans="1:5" x14ac:dyDescent="0.2">
      <c r="A857" s="12">
        <v>5113</v>
      </c>
      <c r="B857" s="12">
        <v>4913</v>
      </c>
      <c r="C857" s="12"/>
      <c r="D857" s="12"/>
      <c r="E857" s="13">
        <v>25091174</v>
      </c>
    </row>
    <row r="858" spans="1:5" x14ac:dyDescent="0.2">
      <c r="A858" s="12">
        <v>5113</v>
      </c>
      <c r="B858" s="12">
        <v>6092</v>
      </c>
      <c r="C858" s="12"/>
      <c r="D858" s="12"/>
      <c r="E858" s="13">
        <v>124186711</v>
      </c>
    </row>
    <row r="859" spans="1:5" x14ac:dyDescent="0.2">
      <c r="A859" s="12">
        <v>5113</v>
      </c>
      <c r="B859" s="12">
        <v>6264</v>
      </c>
      <c r="C859" s="12"/>
      <c r="D859" s="12"/>
      <c r="E859" s="13">
        <v>10</v>
      </c>
    </row>
    <row r="860" spans="1:5" x14ac:dyDescent="0.2">
      <c r="A860" s="26" t="s">
        <v>379</v>
      </c>
      <c r="B860" s="27"/>
      <c r="C860" s="27"/>
      <c r="D860" s="27"/>
      <c r="E860" s="28">
        <f>SUM(E856:E859)</f>
        <v>154509020</v>
      </c>
    </row>
    <row r="861" spans="1:5" x14ac:dyDescent="0.2">
      <c r="A861" s="12"/>
      <c r="B861" s="12"/>
      <c r="C861" s="12"/>
      <c r="D861" s="12"/>
      <c r="E861" s="13"/>
    </row>
    <row r="862" spans="1:5" x14ac:dyDescent="0.2">
      <c r="A862" s="12">
        <v>5114</v>
      </c>
      <c r="B862" s="12">
        <v>5755</v>
      </c>
      <c r="C862" s="12"/>
      <c r="D862" s="12"/>
      <c r="E862" s="13">
        <v>7610020</v>
      </c>
    </row>
    <row r="863" spans="1:5" x14ac:dyDescent="0.2">
      <c r="A863" s="12">
        <v>5114</v>
      </c>
      <c r="B863" s="12">
        <v>5794</v>
      </c>
      <c r="C863" s="12"/>
      <c r="D863" s="12"/>
      <c r="E863" s="13">
        <v>10959620</v>
      </c>
    </row>
    <row r="864" spans="1:5" x14ac:dyDescent="0.2">
      <c r="A864" s="12">
        <v>5114</v>
      </c>
      <c r="B864" s="12">
        <v>5872</v>
      </c>
      <c r="C864" s="12"/>
      <c r="D864" s="12"/>
      <c r="E864" s="13">
        <v>3854741</v>
      </c>
    </row>
    <row r="865" spans="1:5" x14ac:dyDescent="0.2">
      <c r="A865" s="12">
        <v>5114</v>
      </c>
      <c r="B865" s="12">
        <v>6229</v>
      </c>
      <c r="C865" s="12"/>
      <c r="D865" s="12"/>
      <c r="E865" s="13">
        <v>74749847</v>
      </c>
    </row>
    <row r="866" spans="1:5" x14ac:dyDescent="0.2">
      <c r="A866" s="12">
        <v>5114</v>
      </c>
      <c r="B866" s="12">
        <v>6268</v>
      </c>
      <c r="C866" s="12"/>
      <c r="D866" s="12"/>
      <c r="E866" s="13">
        <v>5300000</v>
      </c>
    </row>
    <row r="867" spans="1:5" x14ac:dyDescent="0.2">
      <c r="A867" s="26" t="s">
        <v>380</v>
      </c>
      <c r="B867" s="27"/>
      <c r="C867" s="27"/>
      <c r="D867" s="27"/>
      <c r="E867" s="28">
        <f>SUM(E862:E866)</f>
        <v>102474228</v>
      </c>
    </row>
    <row r="868" spans="1:5" x14ac:dyDescent="0.2">
      <c r="A868" s="12"/>
      <c r="B868" s="12"/>
      <c r="C868" s="12"/>
      <c r="D868" s="12"/>
      <c r="E868" s="13"/>
    </row>
    <row r="869" spans="1:5" x14ac:dyDescent="0.2">
      <c r="A869" s="12">
        <v>5115</v>
      </c>
      <c r="B869" s="12">
        <v>5637</v>
      </c>
      <c r="C869" s="12"/>
      <c r="D869" s="12"/>
      <c r="E869" s="13">
        <v>453262</v>
      </c>
    </row>
    <row r="870" spans="1:5" x14ac:dyDescent="0.2">
      <c r="A870" s="26" t="s">
        <v>381</v>
      </c>
      <c r="B870" s="27"/>
      <c r="C870" s="27"/>
      <c r="D870" s="27"/>
      <c r="E870" s="28">
        <f>SUM(E869)</f>
        <v>453262</v>
      </c>
    </row>
    <row r="871" spans="1:5" x14ac:dyDescent="0.2">
      <c r="A871" s="12"/>
      <c r="B871" s="12"/>
      <c r="C871" s="12"/>
      <c r="D871" s="12"/>
      <c r="E871" s="13"/>
    </row>
    <row r="872" spans="1:5" x14ac:dyDescent="0.2">
      <c r="A872" s="12">
        <v>5116</v>
      </c>
      <c r="B872" s="12">
        <v>6231</v>
      </c>
      <c r="C872" s="12"/>
      <c r="D872" s="12"/>
      <c r="E872" s="13">
        <v>42500</v>
      </c>
    </row>
    <row r="873" spans="1:5" x14ac:dyDescent="0.2">
      <c r="A873" s="26" t="s">
        <v>382</v>
      </c>
      <c r="B873" s="27"/>
      <c r="C873" s="27"/>
      <c r="D873" s="27"/>
      <c r="E873" s="28">
        <f>SUM(E872)</f>
        <v>42500</v>
      </c>
    </row>
    <row r="874" spans="1:5" x14ac:dyDescent="0.2">
      <c r="A874" s="12"/>
      <c r="B874" s="12"/>
      <c r="C874" s="12"/>
      <c r="D874" s="12"/>
      <c r="E874" s="13"/>
    </row>
    <row r="875" spans="1:5" x14ac:dyDescent="0.2">
      <c r="A875" s="12">
        <v>5118</v>
      </c>
      <c r="B875" s="12">
        <v>2567</v>
      </c>
      <c r="C875" s="12"/>
      <c r="D875" s="12"/>
      <c r="E875" s="13">
        <v>20</v>
      </c>
    </row>
    <row r="876" spans="1:5" x14ac:dyDescent="0.2">
      <c r="A876" s="12">
        <v>5118</v>
      </c>
      <c r="B876" s="12">
        <v>6270</v>
      </c>
      <c r="C876" s="12"/>
      <c r="D876" s="12"/>
      <c r="E876" s="13">
        <v>206893665</v>
      </c>
    </row>
    <row r="877" spans="1:5" x14ac:dyDescent="0.2">
      <c r="A877" s="26" t="s">
        <v>383</v>
      </c>
      <c r="B877" s="27"/>
      <c r="C877" s="27"/>
      <c r="D877" s="27"/>
      <c r="E877" s="28">
        <f>SUM(E875:E876)</f>
        <v>206893685</v>
      </c>
    </row>
    <row r="878" spans="1:5" x14ac:dyDescent="0.2">
      <c r="A878" s="12"/>
      <c r="B878" s="12"/>
      <c r="C878" s="12"/>
      <c r="D878" s="12"/>
      <c r="E878" s="13"/>
    </row>
    <row r="879" spans="1:5" x14ac:dyDescent="0.2">
      <c r="A879" s="12">
        <v>9999</v>
      </c>
      <c r="B879" s="12">
        <v>4671</v>
      </c>
      <c r="C879" s="12"/>
      <c r="D879" s="12"/>
      <c r="E879" s="13">
        <v>50000000</v>
      </c>
    </row>
    <row r="880" spans="1:5" x14ac:dyDescent="0.2">
      <c r="A880" s="26" t="s">
        <v>384</v>
      </c>
      <c r="B880" s="27"/>
      <c r="C880" s="27"/>
      <c r="D880" s="27"/>
      <c r="E880" s="28">
        <f>SUM(E879)</f>
        <v>50000000</v>
      </c>
    </row>
    <row r="881" spans="1:5" x14ac:dyDescent="0.2">
      <c r="A881" s="2"/>
      <c r="B881" s="2"/>
      <c r="C881" s="2"/>
      <c r="D881" s="2"/>
      <c r="E881" s="3"/>
    </row>
    <row r="882" spans="1:5" x14ac:dyDescent="0.2">
      <c r="A882" s="2"/>
      <c r="B882" s="2"/>
      <c r="C882" s="2"/>
      <c r="D882" s="2"/>
      <c r="E882" s="37">
        <f>E17+E39+E47+E61+E71+E75+E86+E89+E104+E107+E111+E125+E145+E161+E155+E174+E178+E184+E193+E207+E215+E222+E230+E233+E239+E242+E246+E252+E258+E266+E273+E279+E285+E298+E302+E309+E318+E333+E339+E342+E349+E356+E359+E368+E383+E388+E396+E405+E412+E417+E425+E434+E445+E449+E457+E461+E465+E471+E478+E485+E488+E491+E495+E499+E505+E512+E518+E531+E538+E546+E550+E554+E561+E571+E575+E581+E587+E592+E598+E606+E616+E622+E625+E635+E640+E647+E655+E660+E674+E683+E687+E698+E707+E710+E721+E727+E737+E762+E771+E775+E784+E793+E801+E804+E812+E821+E826+E832+E837+E845+E850+E854+E860+E867+E870+E873+E877+E880</f>
        <v>258425235262</v>
      </c>
    </row>
    <row r="883" spans="1:5" x14ac:dyDescent="0.2">
      <c r="A883" s="2"/>
      <c r="B883" s="2"/>
      <c r="C883" s="2"/>
      <c r="D883" s="2"/>
      <c r="E883" s="3"/>
    </row>
    <row r="884" spans="1:5" x14ac:dyDescent="0.2">
      <c r="E884" s="47">
        <f>E882-'ESP- PROGRAMATICA-2019'!D5</f>
        <v>-2405564734</v>
      </c>
    </row>
  </sheetData>
  <pageMargins left="0.511811024" right="0.511811024" top="0.78740157499999996" bottom="0.78740157499999996" header="0.31496062000000002" footer="0.314960620000000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ESP- PROGRAMATICA-2019</vt:lpstr>
      <vt:lpstr>Programa e ações- 2019</vt:lpstr>
      <vt:lpstr>'ESP- PROGRAMATICA-2019'!tab_despesas_orcamentos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2019-06-04T03:47:12Z</dcterms:created>
  <dcterms:modified xsi:type="dcterms:W3CDTF">2019-07-22T03:58:12Z</dcterms:modified>
</cp:coreProperties>
</file>