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SP\"/>
    </mc:Choice>
  </mc:AlternateContent>
  <bookViews>
    <workbookView xWindow="240" yWindow="60" windowWidth="20115" windowHeight="8010" firstSheet="4" activeTab="6"/>
  </bookViews>
  <sheets>
    <sheet name="2017-Secretarias" sheetId="3" r:id="rId1"/>
    <sheet name="2018-Secretarias" sheetId="2" r:id="rId2"/>
    <sheet name="2019 - Secretarias" sheetId="1" r:id="rId3"/>
    <sheet name="Secretarias - Comparativo" sheetId="4" r:id="rId4"/>
    <sheet name="Função Educaçao- Comparativo" sheetId="5" r:id="rId5"/>
    <sheet name="FuncEducaçaoMar19" sheetId="6" r:id="rId6"/>
    <sheet name="Func Educ2018" sheetId="8" r:id="rId7"/>
    <sheet name="Func Educ2017" sheetId="7" r:id="rId8"/>
  </sheets>
  <calcPr calcId="162913"/>
</workbook>
</file>

<file path=xl/calcChain.xml><?xml version="1.0" encoding="utf-8"?>
<calcChain xmlns="http://schemas.openxmlformats.org/spreadsheetml/2006/main">
  <c r="E4" i="5" l="1"/>
  <c r="D4" i="5"/>
  <c r="C4" i="5"/>
  <c r="J17" i="8"/>
  <c r="I17" i="8"/>
  <c r="E17" i="8"/>
  <c r="J16" i="8"/>
  <c r="I16" i="8"/>
  <c r="E16" i="8"/>
  <c r="J15" i="8"/>
  <c r="I15" i="8"/>
  <c r="E15" i="8"/>
  <c r="J14" i="8"/>
  <c r="I14" i="8"/>
  <c r="E14" i="8"/>
  <c r="J13" i="8"/>
  <c r="I13" i="8"/>
  <c r="E13" i="8"/>
  <c r="J12" i="8"/>
  <c r="I12" i="8"/>
  <c r="E12" i="8"/>
  <c r="J11" i="8"/>
  <c r="I11" i="8"/>
  <c r="E11" i="8"/>
  <c r="J10" i="8"/>
  <c r="I10" i="8"/>
  <c r="E10" i="8"/>
  <c r="J9" i="8"/>
  <c r="I9" i="8"/>
  <c r="E9" i="8"/>
  <c r="J8" i="8"/>
  <c r="I8" i="8"/>
  <c r="E8" i="8"/>
  <c r="J7" i="8"/>
  <c r="I7" i="8"/>
  <c r="E7" i="8"/>
  <c r="J6" i="8"/>
  <c r="I6" i="8"/>
  <c r="E6" i="8"/>
  <c r="J5" i="8"/>
  <c r="I5" i="8"/>
  <c r="E5" i="8"/>
  <c r="J3" i="8"/>
  <c r="I3" i="8"/>
  <c r="E3" i="8"/>
  <c r="J2" i="8"/>
  <c r="I2" i="8"/>
  <c r="E2" i="8"/>
  <c r="J19" i="7" l="1"/>
  <c r="E19" i="7"/>
  <c r="J18" i="7"/>
  <c r="E18" i="7"/>
  <c r="J17" i="7"/>
  <c r="E17" i="7"/>
  <c r="J16" i="7"/>
  <c r="E16" i="7"/>
  <c r="J15" i="7"/>
  <c r="E15" i="7"/>
  <c r="J14" i="7"/>
  <c r="E14" i="7"/>
  <c r="J13" i="7"/>
  <c r="E13" i="7"/>
  <c r="J12" i="7"/>
  <c r="E12" i="7"/>
  <c r="J11" i="7"/>
  <c r="E11" i="7"/>
  <c r="J10" i="7"/>
  <c r="E10" i="7"/>
  <c r="J9" i="7"/>
  <c r="E9" i="7"/>
  <c r="J8" i="7"/>
  <c r="E8" i="7"/>
  <c r="G5" i="7"/>
  <c r="F5" i="7"/>
  <c r="J5" i="7" s="1"/>
  <c r="D5" i="7"/>
  <c r="C5" i="7"/>
  <c r="I18" i="7" s="1"/>
  <c r="J4" i="7"/>
  <c r="I4" i="7"/>
  <c r="E4" i="7"/>
  <c r="I5" i="7" l="1"/>
  <c r="I9" i="7"/>
  <c r="I11" i="7"/>
  <c r="I13" i="7"/>
  <c r="I15" i="7"/>
  <c r="I17" i="7"/>
  <c r="I19" i="7"/>
  <c r="I8" i="7"/>
  <c r="I10" i="7"/>
  <c r="I12" i="7"/>
  <c r="I14" i="7"/>
  <c r="I16" i="7"/>
  <c r="J18" i="6" l="1"/>
  <c r="I18" i="6"/>
  <c r="E18" i="6"/>
  <c r="J17" i="6"/>
  <c r="I17" i="6"/>
  <c r="E17" i="6"/>
  <c r="J16" i="6"/>
  <c r="I16" i="6"/>
  <c r="E16" i="6"/>
  <c r="J15" i="6"/>
  <c r="I15" i="6"/>
  <c r="E15" i="6"/>
  <c r="J14" i="6"/>
  <c r="I14" i="6"/>
  <c r="E14" i="6"/>
  <c r="J13" i="6"/>
  <c r="I13" i="6"/>
  <c r="E13" i="6"/>
  <c r="J12" i="6"/>
  <c r="I12" i="6"/>
  <c r="E12" i="6"/>
  <c r="J11" i="6"/>
  <c r="I11" i="6"/>
  <c r="E11" i="6"/>
  <c r="J10" i="6"/>
  <c r="I10" i="6"/>
  <c r="E10" i="6"/>
  <c r="J9" i="6"/>
  <c r="I9" i="6"/>
  <c r="E9" i="6"/>
  <c r="J8" i="6"/>
  <c r="I8" i="6"/>
  <c r="E8" i="6"/>
  <c r="J7" i="6"/>
  <c r="I7" i="6"/>
  <c r="E7" i="6"/>
  <c r="J6" i="6"/>
  <c r="I6" i="6"/>
  <c r="E6" i="6"/>
  <c r="J3" i="6"/>
  <c r="I3" i="6"/>
  <c r="E3" i="6"/>
  <c r="J2" i="6"/>
  <c r="I2" i="6"/>
  <c r="E2" i="6"/>
  <c r="E88" i="4"/>
  <c r="D88" i="4"/>
  <c r="C88" i="4"/>
  <c r="E78" i="4"/>
  <c r="D78" i="4"/>
  <c r="E44" i="4"/>
  <c r="D44" i="4"/>
  <c r="E12" i="4"/>
  <c r="D12" i="4"/>
  <c r="E6" i="4"/>
  <c r="D6" i="4"/>
  <c r="C78" i="4"/>
  <c r="C44" i="4"/>
  <c r="C12" i="4"/>
  <c r="C6" i="4"/>
  <c r="J101" i="3"/>
  <c r="E101" i="3"/>
  <c r="J100" i="3"/>
  <c r="E100" i="3"/>
  <c r="J99" i="3"/>
  <c r="E99" i="3"/>
  <c r="J98" i="3"/>
  <c r="E98" i="3"/>
  <c r="J97" i="3"/>
  <c r="E97" i="3"/>
  <c r="J96" i="3"/>
  <c r="E96" i="3"/>
  <c r="J95" i="3"/>
  <c r="E95" i="3"/>
  <c r="J94" i="3"/>
  <c r="E94" i="3"/>
  <c r="J93" i="3"/>
  <c r="E93" i="3"/>
  <c r="J92" i="3"/>
  <c r="E92" i="3"/>
  <c r="J91" i="3"/>
  <c r="E91" i="3"/>
  <c r="J90" i="3"/>
  <c r="E90" i="3"/>
  <c r="J89" i="3"/>
  <c r="E89" i="3"/>
  <c r="J88" i="3"/>
  <c r="E88" i="3"/>
  <c r="J87" i="3"/>
  <c r="E87" i="3"/>
  <c r="J86" i="3"/>
  <c r="E86" i="3"/>
  <c r="G85" i="3"/>
  <c r="F85" i="3"/>
  <c r="D85" i="3"/>
  <c r="C85" i="3"/>
  <c r="E85" i="3" s="1"/>
  <c r="J83" i="3"/>
  <c r="E83" i="3"/>
  <c r="J82" i="3"/>
  <c r="E82" i="3"/>
  <c r="J81" i="3"/>
  <c r="E81" i="3"/>
  <c r="J80" i="3"/>
  <c r="E80" i="3"/>
  <c r="J79" i="3"/>
  <c r="E79" i="3"/>
  <c r="J78" i="3"/>
  <c r="E78" i="3"/>
  <c r="J77" i="3"/>
  <c r="E77" i="3"/>
  <c r="J76" i="3"/>
  <c r="E76" i="3"/>
  <c r="G75" i="3"/>
  <c r="F75" i="3"/>
  <c r="J75" i="3" s="1"/>
  <c r="D75" i="3"/>
  <c r="C75" i="3"/>
  <c r="J73" i="3"/>
  <c r="E73" i="3"/>
  <c r="J72" i="3"/>
  <c r="E72" i="3"/>
  <c r="J71" i="3"/>
  <c r="E71" i="3"/>
  <c r="J70" i="3"/>
  <c r="E70" i="3"/>
  <c r="J69" i="3"/>
  <c r="E69" i="3"/>
  <c r="J68" i="3"/>
  <c r="E68" i="3"/>
  <c r="J67" i="3"/>
  <c r="E67" i="3"/>
  <c r="J66" i="3"/>
  <c r="E66" i="3"/>
  <c r="J65" i="3"/>
  <c r="E65" i="3"/>
  <c r="J64" i="3"/>
  <c r="E64" i="3"/>
  <c r="J63" i="3"/>
  <c r="E63" i="3"/>
  <c r="J62" i="3"/>
  <c r="E62" i="3"/>
  <c r="J61" i="3"/>
  <c r="E61" i="3"/>
  <c r="J60" i="3"/>
  <c r="E60" i="3"/>
  <c r="J59" i="3"/>
  <c r="E59" i="3"/>
  <c r="J58" i="3"/>
  <c r="E58" i="3"/>
  <c r="J57" i="3"/>
  <c r="E57" i="3"/>
  <c r="J56" i="3"/>
  <c r="E56" i="3"/>
  <c r="J55" i="3"/>
  <c r="E55" i="3"/>
  <c r="J54" i="3"/>
  <c r="E54" i="3"/>
  <c r="J53" i="3"/>
  <c r="E53" i="3"/>
  <c r="J52" i="3"/>
  <c r="E52" i="3"/>
  <c r="J51" i="3"/>
  <c r="E51" i="3"/>
  <c r="J50" i="3"/>
  <c r="E50" i="3"/>
  <c r="J49" i="3"/>
  <c r="E49" i="3"/>
  <c r="J48" i="3"/>
  <c r="E48" i="3"/>
  <c r="J47" i="3"/>
  <c r="E47" i="3"/>
  <c r="J46" i="3"/>
  <c r="E46" i="3"/>
  <c r="J45" i="3"/>
  <c r="E45" i="3"/>
  <c r="J44" i="3"/>
  <c r="E44" i="3"/>
  <c r="J43" i="3"/>
  <c r="E43" i="3"/>
  <c r="J42" i="3"/>
  <c r="E42" i="3"/>
  <c r="G41" i="3"/>
  <c r="F41" i="3"/>
  <c r="J41" i="3" s="1"/>
  <c r="D41" i="3"/>
  <c r="C41" i="3"/>
  <c r="J39" i="3"/>
  <c r="E39" i="3"/>
  <c r="J38" i="3"/>
  <c r="E38" i="3"/>
  <c r="J37" i="3"/>
  <c r="E37" i="3"/>
  <c r="J36" i="3"/>
  <c r="E36" i="3"/>
  <c r="J35" i="3"/>
  <c r="E35" i="3"/>
  <c r="J34" i="3"/>
  <c r="E34" i="3"/>
  <c r="J33" i="3"/>
  <c r="E33" i="3"/>
  <c r="J32" i="3"/>
  <c r="E32" i="3"/>
  <c r="J31" i="3"/>
  <c r="E31" i="3"/>
  <c r="J30" i="3"/>
  <c r="E30" i="3"/>
  <c r="J29" i="3"/>
  <c r="E29" i="3"/>
  <c r="J28" i="3"/>
  <c r="E28" i="3"/>
  <c r="J27" i="3"/>
  <c r="E27" i="3"/>
  <c r="J26" i="3"/>
  <c r="E26" i="3"/>
  <c r="J25" i="3"/>
  <c r="E25" i="3"/>
  <c r="J24" i="3"/>
  <c r="E24" i="3"/>
  <c r="J23" i="3"/>
  <c r="E23" i="3"/>
  <c r="J22" i="3"/>
  <c r="E22" i="3"/>
  <c r="J21" i="3"/>
  <c r="E21" i="3"/>
  <c r="J20" i="3"/>
  <c r="E20" i="3"/>
  <c r="J19" i="3"/>
  <c r="E19" i="3"/>
  <c r="J18" i="3"/>
  <c r="E18" i="3"/>
  <c r="J17" i="3"/>
  <c r="E17" i="3"/>
  <c r="J16" i="3"/>
  <c r="E16" i="3"/>
  <c r="J15" i="3"/>
  <c r="E15" i="3"/>
  <c r="J14" i="3"/>
  <c r="E14" i="3"/>
  <c r="J13" i="3"/>
  <c r="E13" i="3"/>
  <c r="J12" i="3"/>
  <c r="E12" i="3"/>
  <c r="G11" i="3"/>
  <c r="F11" i="3"/>
  <c r="D11" i="3"/>
  <c r="E11" i="3" s="1"/>
  <c r="C11" i="3"/>
  <c r="J9" i="3"/>
  <c r="E9" i="3"/>
  <c r="J8" i="3"/>
  <c r="E8" i="3"/>
  <c r="J7" i="3"/>
  <c r="E7" i="3"/>
  <c r="J6" i="3"/>
  <c r="E6" i="3"/>
  <c r="G5" i="3"/>
  <c r="G3" i="3" s="1"/>
  <c r="F5" i="3"/>
  <c r="J5" i="3" s="1"/>
  <c r="D5" i="3"/>
  <c r="C5" i="3"/>
  <c r="E5" i="3" s="1"/>
  <c r="D3" i="3"/>
  <c r="J101" i="2"/>
  <c r="E101" i="2"/>
  <c r="J100" i="2"/>
  <c r="E100" i="2"/>
  <c r="J99" i="2"/>
  <c r="E99" i="2"/>
  <c r="J98" i="2"/>
  <c r="E98" i="2"/>
  <c r="J97" i="2"/>
  <c r="E97" i="2"/>
  <c r="J96" i="2"/>
  <c r="E96" i="2"/>
  <c r="J95" i="2"/>
  <c r="E95" i="2"/>
  <c r="J94" i="2"/>
  <c r="E94" i="2"/>
  <c r="J93" i="2"/>
  <c r="E93" i="2"/>
  <c r="J92" i="2"/>
  <c r="E92" i="2"/>
  <c r="J91" i="2"/>
  <c r="E91" i="2"/>
  <c r="J90" i="2"/>
  <c r="E90" i="2"/>
  <c r="J89" i="2"/>
  <c r="E89" i="2"/>
  <c r="J88" i="2"/>
  <c r="E88" i="2"/>
  <c r="J87" i="2"/>
  <c r="E87" i="2"/>
  <c r="J86" i="2"/>
  <c r="E86" i="2"/>
  <c r="J85" i="2"/>
  <c r="E85" i="2"/>
  <c r="G84" i="2"/>
  <c r="F84" i="2"/>
  <c r="J84" i="2" s="1"/>
  <c r="D84" i="2"/>
  <c r="C84" i="2"/>
  <c r="J82" i="2"/>
  <c r="E82" i="2"/>
  <c r="J81" i="2"/>
  <c r="E81" i="2"/>
  <c r="J80" i="2"/>
  <c r="E80" i="2"/>
  <c r="J79" i="2"/>
  <c r="E79" i="2"/>
  <c r="J78" i="2"/>
  <c r="E78" i="2"/>
  <c r="J77" i="2"/>
  <c r="E77" i="2"/>
  <c r="J76" i="2"/>
  <c r="E76" i="2"/>
  <c r="G75" i="2"/>
  <c r="F75" i="2"/>
  <c r="J75" i="2" s="1"/>
  <c r="D75" i="2"/>
  <c r="C75" i="2"/>
  <c r="J73" i="2"/>
  <c r="E73" i="2"/>
  <c r="J72" i="2"/>
  <c r="E72" i="2"/>
  <c r="J71" i="2"/>
  <c r="E71" i="2"/>
  <c r="J70" i="2"/>
  <c r="E70" i="2"/>
  <c r="J69" i="2"/>
  <c r="E69" i="2"/>
  <c r="J68" i="2"/>
  <c r="E68" i="2"/>
  <c r="J67" i="2"/>
  <c r="E67" i="2"/>
  <c r="J66" i="2"/>
  <c r="E66" i="2"/>
  <c r="J65" i="2"/>
  <c r="E65" i="2"/>
  <c r="J64" i="2"/>
  <c r="E64" i="2"/>
  <c r="J63" i="2"/>
  <c r="E63" i="2"/>
  <c r="J62" i="2"/>
  <c r="E62" i="2"/>
  <c r="J61" i="2"/>
  <c r="E61" i="2"/>
  <c r="J60" i="2"/>
  <c r="E60" i="2"/>
  <c r="J59" i="2"/>
  <c r="E59" i="2"/>
  <c r="J58" i="2"/>
  <c r="E58" i="2"/>
  <c r="J57" i="2"/>
  <c r="E57" i="2"/>
  <c r="J56" i="2"/>
  <c r="E56" i="2"/>
  <c r="J55" i="2"/>
  <c r="E55" i="2"/>
  <c r="J54" i="2"/>
  <c r="E54" i="2"/>
  <c r="J53" i="2"/>
  <c r="E53" i="2"/>
  <c r="J52" i="2"/>
  <c r="E52" i="2"/>
  <c r="J51" i="2"/>
  <c r="E51" i="2"/>
  <c r="J50" i="2"/>
  <c r="E50" i="2"/>
  <c r="J49" i="2"/>
  <c r="E49" i="2"/>
  <c r="J48" i="2"/>
  <c r="E48" i="2"/>
  <c r="J47" i="2"/>
  <c r="E47" i="2"/>
  <c r="J46" i="2"/>
  <c r="E46" i="2"/>
  <c r="J45" i="2"/>
  <c r="E45" i="2"/>
  <c r="J44" i="2"/>
  <c r="E44" i="2"/>
  <c r="J43" i="2"/>
  <c r="E43" i="2"/>
  <c r="J42" i="2"/>
  <c r="E42" i="2"/>
  <c r="G41" i="2"/>
  <c r="F41" i="2"/>
  <c r="J41" i="2" s="1"/>
  <c r="D41" i="2"/>
  <c r="C41" i="2"/>
  <c r="J39" i="2"/>
  <c r="E39" i="2"/>
  <c r="J38" i="2"/>
  <c r="J37" i="2"/>
  <c r="E37" i="2"/>
  <c r="J36" i="2"/>
  <c r="E36" i="2"/>
  <c r="J35" i="2"/>
  <c r="E35" i="2"/>
  <c r="J34" i="2"/>
  <c r="E34" i="2"/>
  <c r="J33" i="2"/>
  <c r="E33" i="2"/>
  <c r="J32" i="2"/>
  <c r="E32" i="2"/>
  <c r="J31" i="2"/>
  <c r="E31" i="2"/>
  <c r="J30" i="2"/>
  <c r="E30" i="2"/>
  <c r="J29" i="2"/>
  <c r="E29" i="2"/>
  <c r="J28" i="2"/>
  <c r="E28" i="2"/>
  <c r="J27" i="2"/>
  <c r="E27" i="2"/>
  <c r="J26" i="2"/>
  <c r="E26" i="2"/>
  <c r="J25" i="2"/>
  <c r="E25" i="2"/>
  <c r="J24" i="2"/>
  <c r="E24" i="2"/>
  <c r="J23" i="2"/>
  <c r="E23" i="2"/>
  <c r="J22" i="2"/>
  <c r="E22" i="2"/>
  <c r="J21" i="2"/>
  <c r="E21" i="2"/>
  <c r="J20" i="2"/>
  <c r="E20" i="2"/>
  <c r="J19" i="2"/>
  <c r="E19" i="2"/>
  <c r="J18" i="2"/>
  <c r="E18" i="2"/>
  <c r="J17" i="2"/>
  <c r="E17" i="2"/>
  <c r="J16" i="2"/>
  <c r="E16" i="2"/>
  <c r="J15" i="2"/>
  <c r="E15" i="2"/>
  <c r="J14" i="2"/>
  <c r="E14" i="2"/>
  <c r="J13" i="2"/>
  <c r="E13" i="2"/>
  <c r="G12" i="2"/>
  <c r="F12" i="2"/>
  <c r="J12" i="2" s="1"/>
  <c r="D12" i="2"/>
  <c r="C12" i="2"/>
  <c r="J10" i="2"/>
  <c r="E10" i="2"/>
  <c r="J9" i="2"/>
  <c r="E9" i="2"/>
  <c r="J8" i="2"/>
  <c r="E8" i="2"/>
  <c r="J7" i="2"/>
  <c r="E7" i="2"/>
  <c r="G6" i="2"/>
  <c r="G4" i="2" s="1"/>
  <c r="F6" i="2"/>
  <c r="J6" i="2" s="1"/>
  <c r="D6" i="2"/>
  <c r="C6" i="2"/>
  <c r="F4" i="2"/>
  <c r="J100" i="1"/>
  <c r="E100" i="1"/>
  <c r="J99" i="1"/>
  <c r="E99" i="1"/>
  <c r="J98" i="1"/>
  <c r="E98" i="1"/>
  <c r="J97" i="1"/>
  <c r="E97" i="1"/>
  <c r="J96" i="1"/>
  <c r="E96" i="1"/>
  <c r="J95" i="1"/>
  <c r="E95" i="1"/>
  <c r="J94" i="1"/>
  <c r="E94" i="1"/>
  <c r="J93" i="1"/>
  <c r="E93" i="1"/>
  <c r="J92" i="1"/>
  <c r="E92" i="1"/>
  <c r="J91" i="1"/>
  <c r="E91" i="1"/>
  <c r="J90" i="1"/>
  <c r="E90" i="1"/>
  <c r="J89" i="1"/>
  <c r="E89" i="1"/>
  <c r="J88" i="1"/>
  <c r="E88" i="1"/>
  <c r="J87" i="1"/>
  <c r="E87" i="1"/>
  <c r="J86" i="1"/>
  <c r="E86" i="1"/>
  <c r="J85" i="1"/>
  <c r="E85" i="1"/>
  <c r="J84" i="1"/>
  <c r="E84" i="1"/>
  <c r="G83" i="1"/>
  <c r="F83" i="1"/>
  <c r="J83" i="1" s="1"/>
  <c r="D83" i="1"/>
  <c r="E83" i="1" s="1"/>
  <c r="C83" i="1"/>
  <c r="J81" i="1"/>
  <c r="E81" i="1"/>
  <c r="J80" i="1"/>
  <c r="E80" i="1"/>
  <c r="J79" i="1"/>
  <c r="E79" i="1"/>
  <c r="J78" i="1"/>
  <c r="E78" i="1"/>
  <c r="J77" i="1"/>
  <c r="E77" i="1"/>
  <c r="J76" i="1"/>
  <c r="E76" i="1"/>
  <c r="J75" i="1"/>
  <c r="E75" i="1"/>
  <c r="J74" i="1"/>
  <c r="E74" i="1"/>
  <c r="J73" i="1"/>
  <c r="G73" i="1"/>
  <c r="F73" i="1"/>
  <c r="D73" i="1"/>
  <c r="C73" i="1"/>
  <c r="E73" i="1" s="1"/>
  <c r="J71" i="1"/>
  <c r="E71" i="1"/>
  <c r="J70" i="1"/>
  <c r="E70" i="1"/>
  <c r="J69" i="1"/>
  <c r="E69" i="1"/>
  <c r="J68" i="1"/>
  <c r="E68" i="1"/>
  <c r="J67" i="1"/>
  <c r="E67" i="1"/>
  <c r="J66" i="1"/>
  <c r="E66" i="1"/>
  <c r="J65" i="1"/>
  <c r="E65" i="1"/>
  <c r="J64" i="1"/>
  <c r="E64" i="1"/>
  <c r="J63" i="1"/>
  <c r="E63" i="1"/>
  <c r="J62" i="1"/>
  <c r="E62" i="1"/>
  <c r="J61" i="1"/>
  <c r="E61" i="1"/>
  <c r="J60" i="1"/>
  <c r="E60" i="1"/>
  <c r="J59" i="1"/>
  <c r="E59" i="1"/>
  <c r="J58" i="1"/>
  <c r="E58" i="1"/>
  <c r="J57" i="1"/>
  <c r="E57" i="1"/>
  <c r="J56" i="1"/>
  <c r="E56" i="1"/>
  <c r="J55" i="1"/>
  <c r="E55" i="1"/>
  <c r="J54" i="1"/>
  <c r="E54" i="1"/>
  <c r="J53" i="1"/>
  <c r="E53" i="1"/>
  <c r="J52" i="1"/>
  <c r="E52" i="1"/>
  <c r="J51" i="1"/>
  <c r="E51" i="1"/>
  <c r="J50" i="1"/>
  <c r="E50" i="1"/>
  <c r="J49" i="1"/>
  <c r="E49" i="1"/>
  <c r="J48" i="1"/>
  <c r="E48" i="1"/>
  <c r="J47" i="1"/>
  <c r="E47" i="1"/>
  <c r="J46" i="1"/>
  <c r="E46" i="1"/>
  <c r="J45" i="1"/>
  <c r="E45" i="1"/>
  <c r="J44" i="1"/>
  <c r="E44" i="1"/>
  <c r="J43" i="1"/>
  <c r="E43" i="1"/>
  <c r="J42" i="1"/>
  <c r="E42" i="1"/>
  <c r="J41" i="1"/>
  <c r="E41" i="1"/>
  <c r="J40" i="1"/>
  <c r="E40" i="1"/>
  <c r="G39" i="1"/>
  <c r="F39" i="1"/>
  <c r="J39" i="1" s="1"/>
  <c r="D39" i="1"/>
  <c r="C39" i="1"/>
  <c r="J37" i="1"/>
  <c r="E37" i="1"/>
  <c r="J36" i="1"/>
  <c r="E36" i="1"/>
  <c r="J35" i="1"/>
  <c r="E35" i="1"/>
  <c r="J34" i="1"/>
  <c r="E34" i="1"/>
  <c r="J33" i="1"/>
  <c r="E33" i="1"/>
  <c r="J32" i="1"/>
  <c r="E32" i="1"/>
  <c r="J31" i="1"/>
  <c r="E31" i="1"/>
  <c r="J30" i="1"/>
  <c r="E30" i="1"/>
  <c r="J29" i="1"/>
  <c r="E29" i="1"/>
  <c r="J28" i="1"/>
  <c r="E28" i="1"/>
  <c r="J27" i="1"/>
  <c r="E27" i="1"/>
  <c r="J26" i="1"/>
  <c r="E26" i="1"/>
  <c r="J25" i="1"/>
  <c r="E25" i="1"/>
  <c r="J24" i="1"/>
  <c r="E24" i="1"/>
  <c r="J23" i="1"/>
  <c r="E23" i="1"/>
  <c r="J22" i="1"/>
  <c r="E22" i="1"/>
  <c r="J21" i="1"/>
  <c r="E21" i="1"/>
  <c r="J20" i="1"/>
  <c r="E20" i="1"/>
  <c r="J19" i="1"/>
  <c r="E19" i="1"/>
  <c r="J18" i="1"/>
  <c r="E18" i="1"/>
  <c r="J17" i="1"/>
  <c r="E17" i="1"/>
  <c r="J16" i="1"/>
  <c r="E16" i="1"/>
  <c r="J15" i="1"/>
  <c r="E15" i="1"/>
  <c r="J14" i="1"/>
  <c r="E14" i="1"/>
  <c r="J13" i="1"/>
  <c r="E13" i="1"/>
  <c r="J12" i="1"/>
  <c r="E12" i="1"/>
  <c r="G11" i="1"/>
  <c r="F11" i="1"/>
  <c r="J11" i="1" s="1"/>
  <c r="D11" i="1"/>
  <c r="C11" i="1"/>
  <c r="J9" i="1"/>
  <c r="E9" i="1"/>
  <c r="J8" i="1"/>
  <c r="E8" i="1"/>
  <c r="J7" i="1"/>
  <c r="E7" i="1"/>
  <c r="J6" i="1"/>
  <c r="E6" i="1"/>
  <c r="G5" i="1"/>
  <c r="F5" i="1"/>
  <c r="D5" i="1"/>
  <c r="J5" i="1" s="1"/>
  <c r="C5" i="1"/>
  <c r="F3" i="1"/>
  <c r="E39" i="1" l="1"/>
  <c r="E6" i="2"/>
  <c r="I75" i="2"/>
  <c r="F3" i="3"/>
  <c r="J3" i="3" s="1"/>
  <c r="J11" i="3"/>
  <c r="E75" i="3"/>
  <c r="J85" i="3"/>
  <c r="G3" i="1"/>
  <c r="I6" i="2"/>
  <c r="E11" i="1"/>
  <c r="D4" i="2"/>
  <c r="I4" i="2" s="1"/>
  <c r="E41" i="2"/>
  <c r="I84" i="2"/>
  <c r="E41" i="3"/>
  <c r="E4" i="4"/>
  <c r="D3" i="1"/>
  <c r="J3" i="1" s="1"/>
  <c r="D4" i="4"/>
  <c r="C4" i="4"/>
  <c r="C3" i="3"/>
  <c r="I5" i="3"/>
  <c r="I41" i="3"/>
  <c r="I85" i="3"/>
  <c r="C4" i="2"/>
  <c r="E4" i="2" s="1"/>
  <c r="E12" i="2"/>
  <c r="E75" i="2"/>
  <c r="E84" i="2"/>
  <c r="E5" i="1"/>
  <c r="C3" i="1"/>
  <c r="I12" i="2" l="1"/>
  <c r="J4" i="2"/>
  <c r="I41" i="2"/>
  <c r="I100" i="3"/>
  <c r="I98" i="3"/>
  <c r="I96" i="3"/>
  <c r="I94" i="3"/>
  <c r="I92" i="3"/>
  <c r="I90" i="3"/>
  <c r="I88" i="3"/>
  <c r="I86" i="3"/>
  <c r="I83" i="3"/>
  <c r="I81" i="3"/>
  <c r="I79" i="3"/>
  <c r="I77" i="3"/>
  <c r="I75" i="3"/>
  <c r="I72" i="3"/>
  <c r="I70" i="3"/>
  <c r="I68" i="3"/>
  <c r="I66" i="3"/>
  <c r="I64" i="3"/>
  <c r="I62" i="3"/>
  <c r="I60" i="3"/>
  <c r="I58" i="3"/>
  <c r="I56" i="3"/>
  <c r="I54" i="3"/>
  <c r="I52" i="3"/>
  <c r="I50" i="3"/>
  <c r="I48" i="3"/>
  <c r="I46" i="3"/>
  <c r="I44" i="3"/>
  <c r="I42" i="3"/>
  <c r="I39" i="3"/>
  <c r="I37" i="3"/>
  <c r="I35" i="3"/>
  <c r="I33" i="3"/>
  <c r="I31" i="3"/>
  <c r="I29" i="3"/>
  <c r="I27" i="3"/>
  <c r="I25" i="3"/>
  <c r="I23" i="3"/>
  <c r="I21" i="3"/>
  <c r="I19" i="3"/>
  <c r="I17" i="3"/>
  <c r="I15" i="3"/>
  <c r="I13" i="3"/>
  <c r="I11" i="3"/>
  <c r="I8" i="3"/>
  <c r="I6" i="3"/>
  <c r="I3" i="3"/>
  <c r="I101" i="3"/>
  <c r="I99" i="3"/>
  <c r="I97" i="3"/>
  <c r="I95" i="3"/>
  <c r="I93" i="3"/>
  <c r="I91" i="3"/>
  <c r="I89" i="3"/>
  <c r="I87" i="3"/>
  <c r="I82" i="3"/>
  <c r="I80" i="3"/>
  <c r="I78" i="3"/>
  <c r="I76" i="3"/>
  <c r="I73" i="3"/>
  <c r="I71" i="3"/>
  <c r="I69" i="3"/>
  <c r="I67" i="3"/>
  <c r="I65" i="3"/>
  <c r="I63" i="3"/>
  <c r="I61" i="3"/>
  <c r="I59" i="3"/>
  <c r="I57" i="3"/>
  <c r="I55" i="3"/>
  <c r="I53" i="3"/>
  <c r="I51" i="3"/>
  <c r="I49" i="3"/>
  <c r="I47" i="3"/>
  <c r="I45" i="3"/>
  <c r="I43" i="3"/>
  <c r="I38" i="3"/>
  <c r="I36" i="3"/>
  <c r="I34" i="3"/>
  <c r="I32" i="3"/>
  <c r="I30" i="3"/>
  <c r="I28" i="3"/>
  <c r="I26" i="3"/>
  <c r="I24" i="3"/>
  <c r="I22" i="3"/>
  <c r="I20" i="3"/>
  <c r="I18" i="3"/>
  <c r="I16" i="3"/>
  <c r="I14" i="3"/>
  <c r="I12" i="3"/>
  <c r="I9" i="3"/>
  <c r="I7" i="3"/>
  <c r="E3" i="3"/>
  <c r="I100" i="2"/>
  <c r="I98" i="2"/>
  <c r="I96" i="2"/>
  <c r="I94" i="2"/>
  <c r="I92" i="2"/>
  <c r="I90" i="2"/>
  <c r="I88" i="2"/>
  <c r="I86" i="2"/>
  <c r="I81" i="2"/>
  <c r="I79" i="2"/>
  <c r="I77" i="2"/>
  <c r="I72" i="2"/>
  <c r="I70" i="2"/>
  <c r="I68" i="2"/>
  <c r="I66" i="2"/>
  <c r="I64" i="2"/>
  <c r="I62" i="2"/>
  <c r="I60" i="2"/>
  <c r="I58" i="2"/>
  <c r="I56" i="2"/>
  <c r="I54" i="2"/>
  <c r="I52" i="2"/>
  <c r="I50" i="2"/>
  <c r="I48" i="2"/>
  <c r="I46" i="2"/>
  <c r="I44" i="2"/>
  <c r="I42" i="2"/>
  <c r="I39" i="2"/>
  <c r="I36" i="2"/>
  <c r="I34" i="2"/>
  <c r="I32" i="2"/>
  <c r="I30" i="2"/>
  <c r="I28" i="2"/>
  <c r="I26" i="2"/>
  <c r="I24" i="2"/>
  <c r="I22" i="2"/>
  <c r="I20" i="2"/>
  <c r="I18" i="2"/>
  <c r="I16" i="2"/>
  <c r="I14" i="2"/>
  <c r="I9" i="2"/>
  <c r="I7" i="2"/>
  <c r="I101" i="2"/>
  <c r="I99" i="2"/>
  <c r="I97" i="2"/>
  <c r="I95" i="2"/>
  <c r="I93" i="2"/>
  <c r="I91" i="2"/>
  <c r="I89" i="2"/>
  <c r="I87" i="2"/>
  <c r="I85" i="2"/>
  <c r="I82" i="2"/>
  <c r="I80" i="2"/>
  <c r="I78" i="2"/>
  <c r="I76" i="2"/>
  <c r="I73" i="2"/>
  <c r="I71" i="2"/>
  <c r="I69" i="2"/>
  <c r="I67" i="2"/>
  <c r="I65" i="2"/>
  <c r="I63" i="2"/>
  <c r="I61" i="2"/>
  <c r="I59" i="2"/>
  <c r="I57" i="2"/>
  <c r="I55" i="2"/>
  <c r="I53" i="2"/>
  <c r="I51" i="2"/>
  <c r="I49" i="2"/>
  <c r="I47" i="2"/>
  <c r="I45" i="2"/>
  <c r="I43" i="2"/>
  <c r="I38" i="2"/>
  <c r="I37" i="2"/>
  <c r="I35" i="2"/>
  <c r="I33" i="2"/>
  <c r="I31" i="2"/>
  <c r="I29" i="2"/>
  <c r="I27" i="2"/>
  <c r="I25" i="2"/>
  <c r="I23" i="2"/>
  <c r="I21" i="2"/>
  <c r="I19" i="2"/>
  <c r="I17" i="2"/>
  <c r="I15" i="2"/>
  <c r="I13" i="2"/>
  <c r="I10" i="2"/>
  <c r="I8" i="2"/>
  <c r="I99" i="1"/>
  <c r="I97" i="1"/>
  <c r="I95" i="1"/>
  <c r="I93" i="1"/>
  <c r="I91" i="1"/>
  <c r="I89" i="1"/>
  <c r="I87" i="1"/>
  <c r="I85" i="1"/>
  <c r="I83" i="1"/>
  <c r="I80" i="1"/>
  <c r="I78" i="1"/>
  <c r="I76" i="1"/>
  <c r="I74" i="1"/>
  <c r="I71" i="1"/>
  <c r="I69" i="1"/>
  <c r="I67" i="1"/>
  <c r="I65" i="1"/>
  <c r="I63" i="1"/>
  <c r="I61" i="1"/>
  <c r="I59" i="1"/>
  <c r="I57" i="1"/>
  <c r="I55" i="1"/>
  <c r="I53" i="1"/>
  <c r="I51" i="1"/>
  <c r="I49" i="1"/>
  <c r="I47" i="1"/>
  <c r="I45" i="1"/>
  <c r="I43" i="1"/>
  <c r="I41" i="1"/>
  <c r="I39" i="1"/>
  <c r="I36" i="1"/>
  <c r="I34" i="1"/>
  <c r="I32" i="1"/>
  <c r="I30" i="1"/>
  <c r="I28" i="1"/>
  <c r="I26" i="1"/>
  <c r="I24" i="1"/>
  <c r="I22" i="1"/>
  <c r="I20" i="1"/>
  <c r="I18" i="1"/>
  <c r="I16" i="1"/>
  <c r="I14" i="1"/>
  <c r="I12" i="1"/>
  <c r="I9" i="1"/>
  <c r="I7" i="1"/>
  <c r="I100" i="1"/>
  <c r="I98" i="1"/>
  <c r="I96" i="1"/>
  <c r="I94" i="1"/>
  <c r="I92" i="1"/>
  <c r="I90" i="1"/>
  <c r="I88" i="1"/>
  <c r="I86" i="1"/>
  <c r="I84" i="1"/>
  <c r="I81" i="1"/>
  <c r="I79" i="1"/>
  <c r="I77" i="1"/>
  <c r="I75" i="1"/>
  <c r="I70" i="1"/>
  <c r="I68" i="1"/>
  <c r="I66" i="1"/>
  <c r="I64" i="1"/>
  <c r="I62" i="1"/>
  <c r="I60" i="1"/>
  <c r="I58" i="1"/>
  <c r="I56" i="1"/>
  <c r="I54" i="1"/>
  <c r="I52" i="1"/>
  <c r="I50" i="1"/>
  <c r="I48" i="1"/>
  <c r="I46" i="1"/>
  <c r="I44" i="1"/>
  <c r="I42" i="1"/>
  <c r="I40" i="1"/>
  <c r="I37" i="1"/>
  <c r="I35" i="1"/>
  <c r="I33" i="1"/>
  <c r="I31" i="1"/>
  <c r="I29" i="1"/>
  <c r="I27" i="1"/>
  <c r="I25" i="1"/>
  <c r="I23" i="1"/>
  <c r="I21" i="1"/>
  <c r="I19" i="1"/>
  <c r="I17" i="1"/>
  <c r="I15" i="1"/>
  <c r="I13" i="1"/>
  <c r="I8" i="1"/>
  <c r="I6" i="1"/>
  <c r="I3" i="1"/>
  <c r="I11" i="1"/>
  <c r="I5" i="1"/>
  <c r="I73" i="1"/>
  <c r="E3" i="1"/>
</calcChain>
</file>

<file path=xl/sharedStrings.xml><?xml version="1.0" encoding="utf-8"?>
<sst xmlns="http://schemas.openxmlformats.org/spreadsheetml/2006/main" count="695" uniqueCount="263">
  <si>
    <t>Prefeitura do Municipio de São Paulo - Execução orçamentária - março 2019</t>
  </si>
  <si>
    <t>Total Geral PMSP</t>
  </si>
  <si>
    <t>Nº</t>
  </si>
  <si>
    <t>Orgão</t>
  </si>
  <si>
    <t>ORÇADO</t>
  </si>
  <si>
    <t>ATUALIZADO</t>
  </si>
  <si>
    <t>Variação % (Atualizado / Orçado</t>
  </si>
  <si>
    <t>EMPENHADO</t>
  </si>
  <si>
    <t>LIQUIDADO</t>
  </si>
  <si>
    <t>%sobre total orçado</t>
  </si>
  <si>
    <t>% de execução (empenhado / atualizado)</t>
  </si>
  <si>
    <t>Legislativo</t>
  </si>
  <si>
    <t>Câmara Municipal de São Paulo</t>
  </si>
  <si>
    <t>Tribunal de Contas do Município de São Paulo</t>
  </si>
  <si>
    <t>Fundo Especial de Despesas da Câmara Municipal de São Paulo</t>
  </si>
  <si>
    <t xml:space="preserve">Fundo Especial de Despesas do Tribunal de Contas </t>
  </si>
  <si>
    <t>Secretarias (inclui fundo da saúde)</t>
  </si>
  <si>
    <t>Secretaria do Governo Municipal</t>
  </si>
  <si>
    <t>Secretaria Municipal das Subprefeituras</t>
  </si>
  <si>
    <t>Secretaria Municipal de Gestão</t>
  </si>
  <si>
    <t>Secretaria Municipal de Habitação</t>
  </si>
  <si>
    <t>Secretaria Municipal de Educação</t>
  </si>
  <si>
    <t>Secretaria Municipal da Fazenda</t>
  </si>
  <si>
    <t>Secretaria Municipal de Esportes e Lazer</t>
  </si>
  <si>
    <t>Secretaria Municipal de Mobilidade e Transportes</t>
  </si>
  <si>
    <t>Procuradoria Geral do Município - PGM</t>
  </si>
  <si>
    <t>Secretaria Municipal de Infraestrutura Urbana e Obras</t>
  </si>
  <si>
    <t>Secretaria Municipal de Inovação e Tecnologia</t>
  </si>
  <si>
    <t>Secretaria Municipal de Assistência e Desenvolvimento Social</t>
  </si>
  <si>
    <t>Secretaria Municipal de Cultura</t>
  </si>
  <si>
    <t>Secretaria Municipal de Justiça</t>
  </si>
  <si>
    <t>Secretaria Municipal do Verde e do Meio Ambiente</t>
  </si>
  <si>
    <t>Encargos Gerais do Município</t>
  </si>
  <si>
    <t>Secretaria Municipal de Desenvolvimento Econômico</t>
  </si>
  <si>
    <t>Secretaria Municipal de Relações Internacionais</t>
  </si>
  <si>
    <t>Controladoria Geral do Município</t>
  </si>
  <si>
    <t>Secretaria Municipal de Direitos Humanos e Cidadania</t>
  </si>
  <si>
    <t>Secretaria Municipal da Pessoa com Deficiência</t>
  </si>
  <si>
    <t>Secretaria Municipal de Urbanismo e Licenciamento</t>
  </si>
  <si>
    <t>Secretaria Municipal de Segurança Urbana</t>
  </si>
  <si>
    <t>Secretaria Municipal de Desestatização e Parcerias</t>
  </si>
  <si>
    <t>Secretaria Municipal de Turismo</t>
  </si>
  <si>
    <t>Fundo Municipal de Saúde</t>
  </si>
  <si>
    <t>Subprefeituras</t>
  </si>
  <si>
    <t>Subprefeitura Casa Verde/Cachoeirinha</t>
  </si>
  <si>
    <t>Subprefeitura Sapopemba</t>
  </si>
  <si>
    <t>Subprefeitura Ermelino Matarazzo</t>
  </si>
  <si>
    <t>Subprefeitura Cidade Tiradentes</t>
  </si>
  <si>
    <t>Subprefeitura Perus</t>
  </si>
  <si>
    <t>Subprefeitura Parelheiros</t>
  </si>
  <si>
    <t>Subprefeitura Jaçanã/Tremembé</t>
  </si>
  <si>
    <t>Subprefeitura Vila Maria/Vila Guilherme</t>
  </si>
  <si>
    <t>Subprefeitura Jabaquara</t>
  </si>
  <si>
    <t>Subprefeitura de Vila Prudente</t>
  </si>
  <si>
    <t>Subprefeitura Santana/Tucuruvi</t>
  </si>
  <si>
    <t>Subprefeitura Vila Mariana</t>
  </si>
  <si>
    <t xml:space="preserve">Subprefeitura de Guaianases </t>
  </si>
  <si>
    <t>Subprefeitura Aricanduva/Formosa/Carrão</t>
  </si>
  <si>
    <t>Subprefeitura Freguesia/Brasilândia</t>
  </si>
  <si>
    <t>Subprefeitura Lapa</t>
  </si>
  <si>
    <t>Subprefeitura Pirituba/Jaraguá</t>
  </si>
  <si>
    <t>Subprefeitura Mooca</t>
  </si>
  <si>
    <t>Subprefeitura Pinheiros</t>
  </si>
  <si>
    <t>Subprefeitura Itaim Paulista</t>
  </si>
  <si>
    <t>Subprefeitura Santo Amaro</t>
  </si>
  <si>
    <t>Subprefeitura Ipiranga</t>
  </si>
  <si>
    <t>Subprefeitura Butantã</t>
  </si>
  <si>
    <t>Subprefeitura São Miguel Paulista</t>
  </si>
  <si>
    <t>Subprefeitura Cidade Ademar</t>
  </si>
  <si>
    <t>Subprefeitura Penha</t>
  </si>
  <si>
    <t>Subprefeitura Itaquera</t>
  </si>
  <si>
    <t>Subprefeitura Capela do Socorro</t>
  </si>
  <si>
    <t>Subprefeitura São Mateus</t>
  </si>
  <si>
    <t>Subprefeitura Campo Limpo</t>
  </si>
  <si>
    <t>Subprefeitura Sé</t>
  </si>
  <si>
    <t>Subprefeitura M'Boi Mirim</t>
  </si>
  <si>
    <t>Administração Indireta</t>
  </si>
  <si>
    <t>Fundação Paulistana de Educação Tecnologia e Cultura</t>
  </si>
  <si>
    <t>Fundação Theatro Municipal de São Paulo</t>
  </si>
  <si>
    <t>Serviço Funerário do Município de São Paulo</t>
  </si>
  <si>
    <t>Companhia Metropolitana de Habitação de São Paulo</t>
  </si>
  <si>
    <t>Hospital do Servidor Público Municipal</t>
  </si>
  <si>
    <t>Autarquia Hospitalar Municipal</t>
  </si>
  <si>
    <t>Autoridade Municipal de Limpeza Urbana</t>
  </si>
  <si>
    <t>Instituto de Previdência Municipal de São Paulo</t>
  </si>
  <si>
    <t>Fundos Municipais (exceto fundo da saúde)</t>
  </si>
  <si>
    <t>Fundo Municipal de Defesa do Consumidor</t>
  </si>
  <si>
    <t>Fundo Municipal de Desenvolvimento Social</t>
  </si>
  <si>
    <t>Fundo Municipal do Idoso</t>
  </si>
  <si>
    <t>Fundo Municipal de Parques</t>
  </si>
  <si>
    <t>Fundo Municipal de Saneamento Ambiental e Infraestrutura</t>
  </si>
  <si>
    <t>Fundo Municipal de Desenvolvimento de Trânsito</t>
  </si>
  <si>
    <t>Fundo de Preservação do Patrimônio Histórico e Cultural</t>
  </si>
  <si>
    <t xml:space="preserve">Fundo Municipal de Esportes e Lazer </t>
  </si>
  <si>
    <t>Fundo Municipal dos Direitos da Criança e do Adolescente</t>
  </si>
  <si>
    <t>Fundo Municipal de Habitação</t>
  </si>
  <si>
    <t>Fundo Municipal de Assistência Social</t>
  </si>
  <si>
    <t>Fundo Especial do Meio Ambiente e Desenvolvimento Sustentável</t>
  </si>
  <si>
    <t>Fundo Especial de Promoção de Atividades Culturais</t>
  </si>
  <si>
    <t>Fundo Municipal de Turismo</t>
  </si>
  <si>
    <t>Fundo de Proteção do Patrimônio Cultural e Ambiental Paulistano</t>
  </si>
  <si>
    <t>Fundo de Desenvolvimento Urbano</t>
  </si>
  <si>
    <t>Fundo Municipal de Iluminação Pública</t>
  </si>
  <si>
    <t>Fundo Especial de Despesas do Tribunal de Contas</t>
  </si>
  <si>
    <t>SECRETARIA MUNICIPAL DAS PREFEITURAS REGIONAIS</t>
  </si>
  <si>
    <t>SECRETARIA MUNICPAL DE ESPORTES E LAZER</t>
  </si>
  <si>
    <t>SECRETARIA MUNICIPAL DE MOBILIDADE E TRANSPORTES</t>
  </si>
  <si>
    <t>PROCURADORIA GERAL DO MUNICIPIO DE SÃO PAULO</t>
  </si>
  <si>
    <t>SECRETARIA MUNICIPAL DE SERVIÇOS E OBRAS</t>
  </si>
  <si>
    <t>SECRETARIA MUNICIPAL DE INOVAÇÃO E TECNOLOGIA</t>
  </si>
  <si>
    <t>SECRETARIA MUNICIPAL DE TRABALHO E EMPREENDEDORISMO</t>
  </si>
  <si>
    <t>SECRETARIA MUNICIPAL DE RELAÇÕES INTERNACIONAIS</t>
  </si>
  <si>
    <t>Controladoria Geral do Município de São Paulo</t>
  </si>
  <si>
    <t>SECRETARIA MUNICIPAL DA PESSOA COM DEFICIÊNCIA</t>
  </si>
  <si>
    <t>SECRETARIA MUNICIPAL DE URBANISMO E LICENCIAMENTO</t>
  </si>
  <si>
    <t>SECRETARIA MUNICIPAL DE DESESTATIZAÇÃO E PARCERIAS</t>
  </si>
  <si>
    <t>FUNDO MUNICIPAL DE SAÚDE</t>
  </si>
  <si>
    <t>PREFEITURA REGIONAL PERUS</t>
  </si>
  <si>
    <t>PREFEITURA REGIONAL PIRITUBA/JARAGUÁ</t>
  </si>
  <si>
    <t>PREFEITURA REGIONAL FREGUESIA/BRASILANDIA</t>
  </si>
  <si>
    <t>PREFEITURA REGIONAL  CASA VERDE/CACHOEIRINHA</t>
  </si>
  <si>
    <t>PREFEITURA REGIONAL SANTANA/TUCURUVI</t>
  </si>
  <si>
    <t>PREFEITURA REGIONAL DE JAÇANÃ-TREMEMBÉ- PR-JT</t>
  </si>
  <si>
    <t>PREFEITURA REGIONAL VILA MARIA/ VILA GUILHERME</t>
  </si>
  <si>
    <t>PREFEITURA REGIONAL DA LAPA</t>
  </si>
  <si>
    <t>PREFEITURA REGIONAL SÉ</t>
  </si>
  <si>
    <t>PREFEITURA REGIONAL BUTANTA</t>
  </si>
  <si>
    <t>PREFEITURA REGIONAL DE PINHEIROS</t>
  </si>
  <si>
    <t>PREFEITURA REGIONAL VILA MARIANA</t>
  </si>
  <si>
    <t>PREFEITURA REGIONAL IPIRANGA</t>
  </si>
  <si>
    <t>PREFEITURA REGIONAL SANTO AMARO</t>
  </si>
  <si>
    <t>PREFEITURA REGIONAL - JABAQUARA</t>
  </si>
  <si>
    <t>PREFEITURA REGIONAL CIDADE ADEMAR</t>
  </si>
  <si>
    <t>PREFEITURA REGIONAL CAMPO LIMPO</t>
  </si>
  <si>
    <t>PREFEITURA REGIONAL  M´BOI MIRIM</t>
  </si>
  <si>
    <t>PREFEITURA REGIONAL SOCORRO</t>
  </si>
  <si>
    <t>PREFEITURA REGIONAL PARELHEIROS</t>
  </si>
  <si>
    <t>PREFEITURA REGIONAL PENHA</t>
  </si>
  <si>
    <t>PREFEITURA  REGIONAL ERMELINO MATARAZZO</t>
  </si>
  <si>
    <t>PREFEITURA REGIONAL - SÃO MIGUEL PAULISTA</t>
  </si>
  <si>
    <t>PREFEITURA REGIONAL ITAIM PAULISTA</t>
  </si>
  <si>
    <t>PREFEITURA REGIONAL MOOCA</t>
  </si>
  <si>
    <t>PREFEITURA REGIONAL ARICANDUVA/FORMOSA/CARRÃO</t>
  </si>
  <si>
    <t>PREFEITURA REGIONAL ITAQUERA</t>
  </si>
  <si>
    <t>PREFEITURA REGIONAL DE GUAIANASES</t>
  </si>
  <si>
    <t>PREFEITURA REGIONAL DE VILA PRUDENTE</t>
  </si>
  <si>
    <t>PREFEITURA REGIONAL SÃO MATEUS</t>
  </si>
  <si>
    <t>PREFEITURA REGIONAL CIDADE TIRADENTES</t>
  </si>
  <si>
    <t>PREFEITURA REGIONAL SAPOPEMBA</t>
  </si>
  <si>
    <t>Fundo Municipal de Esportes, Lazer e Recreação</t>
  </si>
  <si>
    <t>09</t>
  </si>
  <si>
    <t>10</t>
  </si>
  <si>
    <t>76</t>
  </si>
  <si>
    <t>77</t>
  </si>
  <si>
    <t>16</t>
  </si>
  <si>
    <t>84</t>
  </si>
  <si>
    <t>28</t>
  </si>
  <si>
    <t>20</t>
  </si>
  <si>
    <t>22</t>
  </si>
  <si>
    <t>37</t>
  </si>
  <si>
    <t>14</t>
  </si>
  <si>
    <t>38</t>
  </si>
  <si>
    <t>12</t>
  </si>
  <si>
    <t>25</t>
  </si>
  <si>
    <t>17</t>
  </si>
  <si>
    <t>11</t>
  </si>
  <si>
    <t>19</t>
  </si>
  <si>
    <t>21</t>
  </si>
  <si>
    <t>13</t>
  </si>
  <si>
    <t>27</t>
  </si>
  <si>
    <t>30</t>
  </si>
  <si>
    <t>24</t>
  </si>
  <si>
    <t>78</t>
  </si>
  <si>
    <t>Secretaria Municipal de Licenciamento</t>
  </si>
  <si>
    <t>34</t>
  </si>
  <si>
    <t>23</t>
  </si>
  <si>
    <t>79</t>
  </si>
  <si>
    <t>Secretaria Municipal de Políticas para as Mulheres</t>
  </si>
  <si>
    <t>32</t>
  </si>
  <si>
    <t>40</t>
  </si>
  <si>
    <t>36</t>
  </si>
  <si>
    <t>74</t>
  </si>
  <si>
    <t>Secretaria Municipal de Comunicação e Informação Social</t>
  </si>
  <si>
    <t>39</t>
  </si>
  <si>
    <t>Secretaria Municipal de Promoção da Igualdade Racial</t>
  </si>
  <si>
    <t>31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</si>
  <si>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</si>
  <si>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</si>
  <si>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</si>
  <si>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</si>
  <si>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</si>
  <si>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</si>
  <si>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</si>
  <si>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</si>
  <si>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</si>
  <si>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</si>
  <si>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</si>
  <si>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</si>
  <si>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</si>
  <si>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</si>
  <si>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</si>
  <si>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</si>
  <si>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</si>
  <si>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</si>
  <si>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</si>
  <si>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</si>
  <si>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</si>
  <si>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</si>
  <si>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</si>
  <si>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</si>
  <si>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</si>
  <si>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</si>
  <si>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</si>
  <si>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</si>
  <si>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</si>
  <si>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</si>
  <si>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</si>
  <si>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</si>
  <si>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01</t>
  </si>
  <si>
    <t>02</t>
  </si>
  <si>
    <t>03</t>
  </si>
  <si>
    <t>04</t>
  </si>
  <si>
    <t>80</t>
  </si>
  <si>
    <t>81</t>
  </si>
  <si>
    <t>83</t>
  </si>
  <si>
    <t>85</t>
  </si>
  <si>
    <t>08</t>
  </si>
  <si>
    <t>35</t>
  </si>
  <si>
    <t>75</t>
  </si>
  <si>
    <t>86</t>
  </si>
  <si>
    <t>87</t>
  </si>
  <si>
    <t>88</t>
  </si>
  <si>
    <t>89</t>
  </si>
  <si>
    <t>90</t>
  </si>
  <si>
    <t>91</t>
  </si>
  <si>
    <t>93</t>
  </si>
  <si>
    <t>94</t>
  </si>
  <si>
    <t>95</t>
  </si>
  <si>
    <t>96</t>
  </si>
  <si>
    <t>97</t>
  </si>
  <si>
    <t>98</t>
  </si>
  <si>
    <t>99</t>
  </si>
  <si>
    <t>inexistente</t>
  </si>
  <si>
    <t>Mar2019</t>
  </si>
  <si>
    <t>Função Educação</t>
  </si>
  <si>
    <t>SUBFUNÇÃO</t>
  </si>
  <si>
    <t>%sobre total da Função</t>
  </si>
  <si>
    <t>Educação Infantil</t>
  </si>
  <si>
    <t>Ensino Fundamental</t>
  </si>
  <si>
    <t>Alimentação e Nutrição</t>
  </si>
  <si>
    <t>Administração Geral</t>
  </si>
  <si>
    <t>Educação Básica</t>
  </si>
  <si>
    <t>Educação Especial</t>
  </si>
  <si>
    <t>Ensino Médio</t>
  </si>
  <si>
    <t>Tecnologia da Informação</t>
  </si>
  <si>
    <t>Ensino Profissional</t>
  </si>
  <si>
    <t>Educação de Jovens e Adultos</t>
  </si>
  <si>
    <t>Formação de Recursos Humanos</t>
  </si>
  <si>
    <t>Comunicação Social</t>
  </si>
  <si>
    <t>Ensino Superior</t>
  </si>
  <si>
    <t>Prefeitura do Municipio de São Paulo - Execução orçamentária - 2017</t>
  </si>
  <si>
    <t>FUNÇÃO EDUCAÇÃO</t>
  </si>
  <si>
    <t>Infra-Estrutura 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</si>
</sst>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"/>
    <numFmt numFmtId="165" formatCode="0.0%"/>
    <numFmt numFmtId="166" formatCode="_(* #,##0.00_);_(* \(#,##0.00\);_(* &quot;-&quot;??_);_(@_)"/>
    <numFmt numFmtId="167" formatCode="#,##0.00_ ;[Red]\-#,##0.00\ "/>
    <numFmt numFmtId="168" formatCode="000"/>
  </numFmts>
  <fonts count="22" x14ac:knownFonts="1">
    <font>
      <sz val="10"/>
      <color indexed="8"/>
      <name val="Arial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Calibri"/>
      <family val="2"/>
    </font>
    <font>
      <b/>
      <sz val="9"/>
      <color indexed="8"/>
      <name val="Arial"/>
      <family val="2"/>
    </font>
    <font>
      <sz val="9"/>
      <color rgb="FFFF0000"/>
      <name val="Calibri"/>
      <family val="2"/>
    </font>
    <font>
      <b/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indexed="8"/>
      <name val="Calibri"/>
      <family val="2"/>
    </font>
    <font>
      <sz val="8"/>
      <name val="MS Sans Serif"/>
      <family val="2"/>
    </font>
    <font>
      <sz val="9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2" tint="-9.9978637043366805E-2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5" fillId="2" borderId="3" xfId="0" applyNumberFormat="1" applyFont="1" applyFill="1" applyBorder="1" applyAlignment="1">
      <alignment vertical="center" wrapText="1"/>
    </xf>
    <xf numFmtId="10" fontId="5" fillId="2" borderId="3" xfId="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5" fontId="5" fillId="3" borderId="3" xfId="2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4" fontId="10" fillId="3" borderId="3" xfId="0" applyNumberFormat="1" applyFont="1" applyFill="1" applyBorder="1" applyAlignment="1">
      <alignment horizontal="center" vertical="center"/>
    </xf>
    <xf numFmtId="165" fontId="5" fillId="3" borderId="3" xfId="2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4" fontId="8" fillId="0" borderId="3" xfId="0" applyNumberFormat="1" applyFont="1" applyFill="1" applyBorder="1" applyAlignment="1">
      <alignment horizontal="right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0" fontId="8" fillId="0" borderId="3" xfId="2" applyNumberFormat="1" applyFont="1" applyFill="1" applyBorder="1" applyAlignment="1">
      <alignment horizontal="center" vertical="center" wrapText="1"/>
    </xf>
    <xf numFmtId="166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0" fontId="5" fillId="3" borderId="3" xfId="2" applyNumberFormat="1" applyFont="1" applyFill="1" applyBorder="1" applyAlignment="1">
      <alignment horizontal="center" vertical="center"/>
    </xf>
    <xf numFmtId="10" fontId="12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0" fontId="8" fillId="0" borderId="3" xfId="0" applyNumberFormat="1" applyFont="1" applyFill="1" applyBorder="1" applyAlignment="1">
      <alignment horizontal="center" vertical="center" wrapText="1"/>
    </xf>
    <xf numFmtId="166" fontId="8" fillId="0" borderId="3" xfId="1" applyFont="1" applyFill="1" applyBorder="1" applyAlignment="1">
      <alignment horizontal="right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4" fontId="5" fillId="0" borderId="6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 wrapText="1"/>
    </xf>
    <xf numFmtId="166" fontId="3" fillId="0" borderId="0" xfId="1" applyFont="1" applyAlignment="1">
      <alignment vertical="center"/>
    </xf>
    <xf numFmtId="166" fontId="14" fillId="0" borderId="7" xfId="1" applyFont="1" applyBorder="1"/>
    <xf numFmtId="0" fontId="0" fillId="0" borderId="0" xfId="0" applyBorder="1"/>
    <xf numFmtId="166" fontId="15" fillId="0" borderId="0" xfId="1" applyFont="1"/>
    <xf numFmtId="166" fontId="15" fillId="5" borderId="3" xfId="1" applyFont="1" applyFill="1" applyBorder="1"/>
    <xf numFmtId="165" fontId="5" fillId="4" borderId="3" xfId="2" applyNumberFormat="1" applyFont="1" applyFill="1" applyBorder="1" applyAlignment="1">
      <alignment horizontal="center" vertical="center"/>
    </xf>
    <xf numFmtId="0" fontId="0" fillId="5" borderId="0" xfId="0" applyFill="1" applyBorder="1"/>
    <xf numFmtId="165" fontId="5" fillId="4" borderId="5" xfId="2" applyNumberFormat="1" applyFont="1" applyFill="1" applyBorder="1" applyAlignment="1">
      <alignment horizontal="center" vertical="center" wrapText="1"/>
    </xf>
    <xf numFmtId="165" fontId="5" fillId="4" borderId="3" xfId="2" applyNumberFormat="1" applyFont="1" applyFill="1" applyBorder="1" applyAlignment="1">
      <alignment horizontal="center" vertical="center" wrapText="1"/>
    </xf>
    <xf numFmtId="164" fontId="16" fillId="2" borderId="3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17" fillId="0" borderId="0" xfId="0" applyFont="1"/>
    <xf numFmtId="0" fontId="2" fillId="0" borderId="0" xfId="0" applyFont="1" applyBorder="1" applyAlignment="1">
      <alignment vertical="center"/>
    </xf>
    <xf numFmtId="164" fontId="15" fillId="0" borderId="3" xfId="1" applyNumberFormat="1" applyFont="1" applyBorder="1" applyAlignment="1">
      <alignment horizontal="center" vertical="center"/>
    </xf>
    <xf numFmtId="166" fontId="15" fillId="0" borderId="3" xfId="1" applyFont="1" applyBorder="1" applyAlignment="1">
      <alignment vertical="center" wrapText="1"/>
    </xf>
    <xf numFmtId="166" fontId="15" fillId="0" borderId="3" xfId="1" applyFont="1" applyBorder="1" applyAlignment="1">
      <alignment vertical="center"/>
    </xf>
    <xf numFmtId="166" fontId="15" fillId="0" borderId="0" xfId="1" applyFont="1" applyBorder="1" applyAlignment="1">
      <alignment vertical="center"/>
    </xf>
    <xf numFmtId="4" fontId="10" fillId="3" borderId="4" xfId="0" applyNumberFormat="1" applyFont="1" applyFill="1" applyBorder="1" applyAlignment="1">
      <alignment horizontal="center" vertical="center"/>
    </xf>
    <xf numFmtId="165" fontId="5" fillId="3" borderId="5" xfId="2" applyNumberFormat="1" applyFont="1" applyFill="1" applyBorder="1" applyAlignment="1">
      <alignment horizontal="center" vertical="center" wrapText="1"/>
    </xf>
    <xf numFmtId="166" fontId="15" fillId="0" borderId="4" xfId="1" applyFont="1" applyBorder="1" applyAlignment="1">
      <alignment vertical="center"/>
    </xf>
    <xf numFmtId="166" fontId="12" fillId="0" borderId="3" xfId="1" applyFont="1" applyFill="1" applyBorder="1" applyAlignment="1">
      <alignment horizontal="center" vertical="center" wrapText="1"/>
    </xf>
    <xf numFmtId="164" fontId="15" fillId="0" borderId="4" xfId="1" applyNumberFormat="1" applyFont="1" applyBorder="1" applyAlignment="1">
      <alignment horizontal="center" vertical="center"/>
    </xf>
    <xf numFmtId="166" fontId="15" fillId="0" borderId="5" xfId="1" applyFont="1" applyBorder="1" applyAlignment="1">
      <alignment vertical="center" wrapText="1"/>
    </xf>
    <xf numFmtId="166" fontId="14" fillId="0" borderId="0" xfId="1" applyFont="1" applyBorder="1"/>
    <xf numFmtId="164" fontId="15" fillId="0" borderId="0" xfId="1" applyNumberFormat="1" applyFont="1" applyBorder="1" applyAlignment="1">
      <alignment horizontal="center" vertical="center"/>
    </xf>
    <xf numFmtId="166" fontId="15" fillId="0" borderId="0" xfId="1" applyFont="1" applyBorder="1" applyAlignment="1">
      <alignment vertical="center" wrapText="1"/>
    </xf>
    <xf numFmtId="166" fontId="15" fillId="0" borderId="0" xfId="1" applyFont="1" applyAlignment="1">
      <alignment horizontal="center" vertical="center"/>
    </xf>
    <xf numFmtId="166" fontId="15" fillId="0" borderId="0" xfId="1" applyFont="1" applyAlignment="1">
      <alignment vertical="center" wrapText="1"/>
    </xf>
    <xf numFmtId="166" fontId="15" fillId="0" borderId="0" xfId="1" applyFont="1" applyAlignment="1">
      <alignment vertical="center"/>
    </xf>
    <xf numFmtId="167" fontId="15" fillId="0" borderId="0" xfId="1" applyNumberFormat="1" applyFont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166" fontId="15" fillId="0" borderId="3" xfId="1" applyFont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 wrapText="1"/>
    </xf>
    <xf numFmtId="166" fontId="15" fillId="0" borderId="8" xfId="1" applyFont="1" applyBorder="1" applyAlignment="1">
      <alignment vertical="center"/>
    </xf>
    <xf numFmtId="0" fontId="19" fillId="0" borderId="0" xfId="1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/>
    </xf>
    <xf numFmtId="0" fontId="13" fillId="0" borderId="0" xfId="0" quotePrefix="1" applyNumberFormat="1" applyFont="1" applyAlignment="1">
      <alignment horizontal="center"/>
    </xf>
    <xf numFmtId="4" fontId="5" fillId="4" borderId="3" xfId="0" applyNumberFormat="1" applyFont="1" applyFill="1" applyBorder="1" applyAlignment="1">
      <alignment vertical="center" wrapText="1"/>
    </xf>
    <xf numFmtId="4" fontId="5" fillId="5" borderId="3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165" fontId="5" fillId="5" borderId="3" xfId="2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4" fontId="5" fillId="0" borderId="0" xfId="0" applyNumberFormat="1" applyFont="1" applyFill="1" applyBorder="1" applyAlignment="1">
      <alignment vertical="center" wrapText="1"/>
    </xf>
    <xf numFmtId="165" fontId="5" fillId="0" borderId="0" xfId="2" applyNumberFormat="1" applyFont="1" applyFill="1" applyBorder="1" applyAlignment="1">
      <alignment horizontal="center" vertical="center"/>
    </xf>
    <xf numFmtId="165" fontId="5" fillId="0" borderId="0" xfId="2" applyNumberFormat="1" applyFont="1" applyFill="1" applyBorder="1" applyAlignment="1">
      <alignment horizontal="center" vertical="center" wrapText="1"/>
    </xf>
    <xf numFmtId="168" fontId="20" fillId="0" borderId="3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Fill="1"/>
    <xf numFmtId="166" fontId="15" fillId="0" borderId="8" xfId="1" applyFont="1" applyFill="1" applyBorder="1" applyAlignment="1">
      <alignment vertical="center"/>
    </xf>
    <xf numFmtId="166" fontId="15" fillId="0" borderId="0" xfId="1" applyFont="1" applyFill="1" applyBorder="1" applyAlignment="1">
      <alignment vertical="center"/>
    </xf>
    <xf numFmtId="165" fontId="5" fillId="5" borderId="3" xfId="2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1"/>
  <sheetViews>
    <sheetView workbookViewId="0">
      <selection activeCell="F1" sqref="F1:F65536"/>
    </sheetView>
  </sheetViews>
  <sheetFormatPr defaultRowHeight="12" x14ac:dyDescent="0.2"/>
  <cols>
    <col min="1" max="1" width="4.7109375" style="69" customWidth="1"/>
    <col min="2" max="2" width="40.140625" style="70" customWidth="1"/>
    <col min="3" max="3" width="15.140625" style="71" bestFit="1" customWidth="1"/>
    <col min="4" max="4" width="14.28515625" style="71" customWidth="1"/>
    <col min="5" max="5" width="10.7109375" style="71" customWidth="1"/>
    <col min="6" max="7" width="14.28515625" style="71" customWidth="1"/>
    <col min="8" max="8" width="1.140625" style="71" customWidth="1"/>
    <col min="9" max="10" width="10.7109375" style="71" customWidth="1"/>
    <col min="11" max="12" width="15.140625" style="71" bestFit="1" customWidth="1"/>
    <col min="13" max="13" width="9.140625" style="71"/>
    <col min="14" max="15" width="15.140625" style="71" bestFit="1" customWidth="1"/>
    <col min="16" max="16384" width="9.140625" style="71"/>
  </cols>
  <sheetData>
    <row r="2" spans="1:10" x14ac:dyDescent="0.2">
      <c r="C2" s="72"/>
      <c r="D2" s="72"/>
      <c r="F2" s="72"/>
      <c r="G2" s="72"/>
    </row>
    <row r="3" spans="1:10" ht="12" customHeight="1" x14ac:dyDescent="0.2">
      <c r="A3" s="96" t="s">
        <v>1</v>
      </c>
      <c r="B3" s="97"/>
      <c r="C3" s="10">
        <f>C5+C11+C41+C75+C85</f>
        <v>54694563143</v>
      </c>
      <c r="D3" s="10">
        <f>D5+D11+D41+D75+D85</f>
        <v>54857744932.900009</v>
      </c>
      <c r="E3" s="19">
        <f>D3/C3-1</f>
        <v>2.9835102526254431E-3</v>
      </c>
      <c r="F3" s="10">
        <f>F5+F11+F41+F75+F85</f>
        <v>51414029077.080002</v>
      </c>
      <c r="G3" s="10">
        <f>G5+G11+G41+G75+G85</f>
        <v>49334719021.199997</v>
      </c>
      <c r="H3" s="12"/>
      <c r="I3" s="13">
        <f>C3/$C$3</f>
        <v>1</v>
      </c>
      <c r="J3" s="13">
        <f>F3/D3</f>
        <v>0.93722461869272544</v>
      </c>
    </row>
    <row r="4" spans="1:10" ht="48.75" customHeight="1" x14ac:dyDescent="0.2">
      <c r="A4" s="14" t="s">
        <v>2</v>
      </c>
      <c r="B4" s="15" t="s">
        <v>3</v>
      </c>
      <c r="C4" s="16" t="s">
        <v>4</v>
      </c>
      <c r="D4" s="16" t="s">
        <v>5</v>
      </c>
      <c r="E4" s="73" t="s">
        <v>6</v>
      </c>
      <c r="F4" s="16" t="s">
        <v>7</v>
      </c>
      <c r="G4" s="16" t="s">
        <v>8</v>
      </c>
      <c r="H4" s="17"/>
      <c r="I4" s="73" t="s">
        <v>9</v>
      </c>
      <c r="J4" s="73" t="s">
        <v>10</v>
      </c>
    </row>
    <row r="5" spans="1:10" ht="12.75" x14ac:dyDescent="0.2">
      <c r="A5" s="94" t="s">
        <v>11</v>
      </c>
      <c r="B5" s="95"/>
      <c r="C5" s="18">
        <f>SUM(C6:C9)</f>
        <v>941171415</v>
      </c>
      <c r="D5" s="18">
        <f>SUM(D6:D9)</f>
        <v>864835254.73000002</v>
      </c>
      <c r="E5" s="19">
        <f>D5/C5-1</f>
        <v>-8.1107605961449614E-2</v>
      </c>
      <c r="F5" s="18">
        <f>SUM(F6:F9)</f>
        <v>748554626.58000004</v>
      </c>
      <c r="G5" s="18">
        <f>SUM(G6:G9)</f>
        <v>730627308.02999997</v>
      </c>
      <c r="H5" s="3"/>
      <c r="I5" s="13">
        <f>C5/$C$3</f>
        <v>1.7207769125777438E-2</v>
      </c>
      <c r="J5" s="13">
        <f>F5/D5</f>
        <v>0.8655459204350977</v>
      </c>
    </row>
    <row r="6" spans="1:10" x14ac:dyDescent="0.2">
      <c r="A6" s="74" t="s">
        <v>150</v>
      </c>
      <c r="B6" s="57" t="s">
        <v>12</v>
      </c>
      <c r="C6" s="58">
        <v>620597000</v>
      </c>
      <c r="D6" s="58">
        <v>545497000</v>
      </c>
      <c r="E6" s="30">
        <f t="shared" ref="E6:E9" si="0">D6/C6-1</f>
        <v>-0.12101250892285975</v>
      </c>
      <c r="F6" s="58">
        <v>514174919.2100001</v>
      </c>
      <c r="G6" s="58">
        <v>505524610.54000002</v>
      </c>
      <c r="I6" s="25">
        <f t="shared" ref="I6:I9" si="1">C6/$C$3</f>
        <v>1.134659396359812E-2</v>
      </c>
      <c r="J6" s="25">
        <f t="shared" ref="J6:J9" si="2">F6/D6</f>
        <v>0.94258065435740268</v>
      </c>
    </row>
    <row r="7" spans="1:10" ht="12" customHeight="1" x14ac:dyDescent="0.2">
      <c r="A7" s="74" t="s">
        <v>151</v>
      </c>
      <c r="B7" s="57" t="s">
        <v>13</v>
      </c>
      <c r="C7" s="58">
        <v>310950415</v>
      </c>
      <c r="D7" s="58">
        <v>306894254.73000002</v>
      </c>
      <c r="E7" s="30">
        <f t="shared" si="0"/>
        <v>-1.3044395743932347E-2</v>
      </c>
      <c r="F7" s="58">
        <v>232033440.56999996</v>
      </c>
      <c r="G7" s="58">
        <v>222867073.17999995</v>
      </c>
      <c r="I7" s="25">
        <f t="shared" si="1"/>
        <v>5.6852161738089775E-3</v>
      </c>
      <c r="J7" s="25">
        <f t="shared" si="2"/>
        <v>0.75606967870460384</v>
      </c>
    </row>
    <row r="8" spans="1:10" ht="21" customHeight="1" x14ac:dyDescent="0.2">
      <c r="A8" s="74" t="s">
        <v>152</v>
      </c>
      <c r="B8" s="57" t="s">
        <v>14</v>
      </c>
      <c r="C8" s="58">
        <v>6314000</v>
      </c>
      <c r="D8" s="58">
        <v>6314000</v>
      </c>
      <c r="E8" s="75">
        <f t="shared" si="0"/>
        <v>0</v>
      </c>
      <c r="F8" s="58">
        <v>536733.5</v>
      </c>
      <c r="G8" s="58">
        <v>530722.5</v>
      </c>
      <c r="I8" s="25">
        <f t="shared" si="1"/>
        <v>1.1544109025045001E-4</v>
      </c>
      <c r="J8" s="25">
        <f t="shared" si="2"/>
        <v>8.5006889452011403E-2</v>
      </c>
    </row>
    <row r="9" spans="1:10" ht="12" customHeight="1" x14ac:dyDescent="0.2">
      <c r="A9" s="74" t="s">
        <v>153</v>
      </c>
      <c r="B9" s="57" t="s">
        <v>103</v>
      </c>
      <c r="C9" s="58">
        <v>3310000</v>
      </c>
      <c r="D9" s="58">
        <v>6130000</v>
      </c>
      <c r="E9" s="75">
        <f t="shared" si="0"/>
        <v>0.85196374622356497</v>
      </c>
      <c r="F9" s="58">
        <v>1809533.2999999998</v>
      </c>
      <c r="G9" s="58">
        <v>1704901.8099999998</v>
      </c>
      <c r="I9" s="25">
        <f t="shared" si="1"/>
        <v>6.0517898119890649E-5</v>
      </c>
      <c r="J9" s="25">
        <f t="shared" si="2"/>
        <v>0.29519303425774873</v>
      </c>
    </row>
    <row r="10" spans="1:10" ht="5.0999999999999996" customHeight="1" x14ac:dyDescent="0.2"/>
    <row r="11" spans="1:10" ht="12.75" x14ac:dyDescent="0.2">
      <c r="A11" s="94" t="s">
        <v>16</v>
      </c>
      <c r="B11" s="95"/>
      <c r="C11" s="18">
        <f>SUM(C12:C39)</f>
        <v>36521845667</v>
      </c>
      <c r="D11" s="18">
        <f>SUM(D12:D39)</f>
        <v>36196459496.919998</v>
      </c>
      <c r="E11" s="29">
        <f t="shared" ref="E11:E39" si="3">D11/C11-1</f>
        <v>-8.909357239138993E-3</v>
      </c>
      <c r="F11" s="18">
        <f>SUM(F12:F39)</f>
        <v>33967147794.490002</v>
      </c>
      <c r="G11" s="18">
        <f>SUM(G12:G39)</f>
        <v>32625025235.519997</v>
      </c>
      <c r="H11" s="3"/>
      <c r="I11" s="13">
        <f>C11/$C$3</f>
        <v>0.66774179311959991</v>
      </c>
      <c r="J11" s="13">
        <f>F11/D11</f>
        <v>0.93841078013114265</v>
      </c>
    </row>
    <row r="12" spans="1:10" x14ac:dyDescent="0.2">
      <c r="A12" s="74" t="s">
        <v>154</v>
      </c>
      <c r="B12" s="57" t="s">
        <v>21</v>
      </c>
      <c r="C12" s="58">
        <v>10985422304</v>
      </c>
      <c r="D12" s="58">
        <v>11209467401.359993</v>
      </c>
      <c r="E12" s="75">
        <f t="shared" si="3"/>
        <v>2.0394764184751724E-2</v>
      </c>
      <c r="F12" s="58">
        <v>10694214286.669996</v>
      </c>
      <c r="G12" s="58">
        <v>10236129116.149994</v>
      </c>
      <c r="I12" s="25">
        <f t="shared" ref="I12:I39" si="4">C12/$C$3</f>
        <v>0.20085035280889618</v>
      </c>
      <c r="J12" s="25">
        <f t="shared" ref="J12:J39" si="5">F12/D12</f>
        <v>0.95403411275120142</v>
      </c>
    </row>
    <row r="13" spans="1:10" ht="12" customHeight="1" x14ac:dyDescent="0.2">
      <c r="A13" s="74" t="s">
        <v>155</v>
      </c>
      <c r="B13" s="57" t="s">
        <v>116</v>
      </c>
      <c r="C13" s="58">
        <v>8052053545</v>
      </c>
      <c r="D13" s="58">
        <v>9131847644.590004</v>
      </c>
      <c r="E13" s="75">
        <f t="shared" si="3"/>
        <v>0.13410170381449005</v>
      </c>
      <c r="F13" s="58">
        <v>8594254155.8700008</v>
      </c>
      <c r="G13" s="58">
        <v>8362000699.6499968</v>
      </c>
      <c r="I13" s="25">
        <f t="shared" si="4"/>
        <v>0.14721853658375056</v>
      </c>
      <c r="J13" s="25">
        <f t="shared" si="5"/>
        <v>0.94112982283070712</v>
      </c>
    </row>
    <row r="14" spans="1:10" x14ac:dyDescent="0.2">
      <c r="A14" s="74" t="s">
        <v>156</v>
      </c>
      <c r="B14" s="57" t="s">
        <v>32</v>
      </c>
      <c r="C14" s="58">
        <v>7847081119</v>
      </c>
      <c r="D14" s="58">
        <v>7573741921.7799997</v>
      </c>
      <c r="E14" s="30">
        <f t="shared" si="3"/>
        <v>-3.4833232010074267E-2</v>
      </c>
      <c r="F14" s="58">
        <v>7433370018.8900003</v>
      </c>
      <c r="G14" s="58">
        <v>7358921992.3500013</v>
      </c>
      <c r="I14" s="25">
        <f t="shared" si="4"/>
        <v>0.14347095338312976</v>
      </c>
      <c r="J14" s="25">
        <f t="shared" si="5"/>
        <v>0.98146597753927578</v>
      </c>
    </row>
    <row r="15" spans="1:10" ht="24" x14ac:dyDescent="0.2">
      <c r="A15" s="74" t="s">
        <v>157</v>
      </c>
      <c r="B15" s="57" t="s">
        <v>106</v>
      </c>
      <c r="C15" s="58">
        <v>2655239705</v>
      </c>
      <c r="D15" s="58">
        <v>3416504506.6199999</v>
      </c>
      <c r="E15" s="75">
        <f t="shared" si="3"/>
        <v>0.28670285405362295</v>
      </c>
      <c r="F15" s="58">
        <v>3410923392.5700002</v>
      </c>
      <c r="G15" s="58">
        <v>3384994264.3400002</v>
      </c>
      <c r="I15" s="25">
        <f t="shared" si="4"/>
        <v>4.8546684577365107E-2</v>
      </c>
      <c r="J15" s="25">
        <f t="shared" si="5"/>
        <v>0.99836642567302769</v>
      </c>
    </row>
    <row r="16" spans="1:10" x14ac:dyDescent="0.2">
      <c r="A16" s="74" t="s">
        <v>158</v>
      </c>
      <c r="B16" s="57" t="s">
        <v>108</v>
      </c>
      <c r="C16" s="58">
        <v>1132027357</v>
      </c>
      <c r="D16" s="58">
        <v>229693844.85000002</v>
      </c>
      <c r="E16" s="30">
        <f t="shared" si="3"/>
        <v>-0.79709514665907499</v>
      </c>
      <c r="F16" s="58">
        <v>161627700.14999998</v>
      </c>
      <c r="G16" s="58">
        <v>97941885.989999995</v>
      </c>
      <c r="I16" s="25">
        <f t="shared" si="4"/>
        <v>2.0697255667629932E-2</v>
      </c>
      <c r="J16" s="25">
        <f t="shared" si="5"/>
        <v>0.70366578719403572</v>
      </c>
    </row>
    <row r="17" spans="1:10" ht="24" x14ac:dyDescent="0.2">
      <c r="A17" s="74" t="s">
        <v>159</v>
      </c>
      <c r="B17" s="57" t="s">
        <v>114</v>
      </c>
      <c r="C17" s="58">
        <v>1059906534</v>
      </c>
      <c r="D17" s="58">
        <v>574853195.44999993</v>
      </c>
      <c r="E17" s="30">
        <f t="shared" si="3"/>
        <v>-0.45763784163066601</v>
      </c>
      <c r="F17" s="58">
        <v>477547637.99000001</v>
      </c>
      <c r="G17" s="58">
        <v>366456030.14999998</v>
      </c>
      <c r="I17" s="25">
        <f t="shared" si="4"/>
        <v>1.9378645208827316E-2</v>
      </c>
      <c r="J17" s="25">
        <f t="shared" si="5"/>
        <v>0.83072972677167023</v>
      </c>
    </row>
    <row r="18" spans="1:10" x14ac:dyDescent="0.2">
      <c r="A18" s="74" t="s">
        <v>160</v>
      </c>
      <c r="B18" s="57" t="s">
        <v>20</v>
      </c>
      <c r="C18" s="58">
        <v>746585435</v>
      </c>
      <c r="D18" s="58">
        <v>294788204.96000004</v>
      </c>
      <c r="E18" s="30">
        <f t="shared" si="3"/>
        <v>-0.60515141182736842</v>
      </c>
      <c r="F18" s="58">
        <v>221225342.50999999</v>
      </c>
      <c r="G18" s="58">
        <v>190308435.91</v>
      </c>
      <c r="I18" s="25">
        <f t="shared" si="4"/>
        <v>1.3650084982816991E-2</v>
      </c>
      <c r="J18" s="25">
        <f t="shared" si="5"/>
        <v>0.75045520406767352</v>
      </c>
    </row>
    <row r="19" spans="1:10" x14ac:dyDescent="0.2">
      <c r="A19" s="74" t="s">
        <v>161</v>
      </c>
      <c r="B19" s="57" t="s">
        <v>39</v>
      </c>
      <c r="C19" s="58">
        <v>545881586</v>
      </c>
      <c r="D19" s="58">
        <v>531471586</v>
      </c>
      <c r="E19" s="30">
        <f t="shared" si="3"/>
        <v>-2.6397666397928288E-2</v>
      </c>
      <c r="F19" s="58">
        <v>479167229.69</v>
      </c>
      <c r="G19" s="58">
        <v>467701033.22000009</v>
      </c>
      <c r="I19" s="25">
        <f t="shared" si="4"/>
        <v>9.9805456818949628E-3</v>
      </c>
      <c r="J19" s="25">
        <f t="shared" si="5"/>
        <v>0.90158578993158067</v>
      </c>
    </row>
    <row r="20" spans="1:10" ht="15" customHeight="1" x14ac:dyDescent="0.2">
      <c r="A20" s="74" t="s">
        <v>162</v>
      </c>
      <c r="B20" s="57" t="s">
        <v>104</v>
      </c>
      <c r="C20" s="58">
        <v>532092899</v>
      </c>
      <c r="D20" s="58">
        <v>411262888.75999999</v>
      </c>
      <c r="E20" s="30">
        <f t="shared" si="3"/>
        <v>-0.22708442542098273</v>
      </c>
      <c r="F20" s="58">
        <v>342739018.37</v>
      </c>
      <c r="G20" s="58">
        <v>222876761.25</v>
      </c>
      <c r="I20" s="25">
        <f t="shared" si="4"/>
        <v>9.7284422513592948E-3</v>
      </c>
      <c r="J20" s="25">
        <f t="shared" si="5"/>
        <v>0.83338182884284429</v>
      </c>
    </row>
    <row r="21" spans="1:10" x14ac:dyDescent="0.2">
      <c r="A21" s="74" t="s">
        <v>163</v>
      </c>
      <c r="B21" s="57" t="s">
        <v>29</v>
      </c>
      <c r="C21" s="58">
        <v>518728834</v>
      </c>
      <c r="D21" s="58">
        <v>451034419.64000005</v>
      </c>
      <c r="E21" s="30">
        <f t="shared" si="3"/>
        <v>-0.13050058127287356</v>
      </c>
      <c r="F21" s="58">
        <v>318575919.71000004</v>
      </c>
      <c r="G21" s="58">
        <v>293647398.52000004</v>
      </c>
      <c r="I21" s="25">
        <f t="shared" si="4"/>
        <v>9.4841023347014101E-3</v>
      </c>
      <c r="J21" s="25">
        <f t="shared" si="5"/>
        <v>0.70632285661097938</v>
      </c>
    </row>
    <row r="22" spans="1:10" x14ac:dyDescent="0.2">
      <c r="A22" s="74" t="s">
        <v>164</v>
      </c>
      <c r="B22" s="57" t="s">
        <v>22</v>
      </c>
      <c r="C22" s="58">
        <v>459415722</v>
      </c>
      <c r="D22" s="58">
        <v>456910421.51999998</v>
      </c>
      <c r="E22" s="30">
        <f t="shared" si="3"/>
        <v>-5.4532319205219393E-3</v>
      </c>
      <c r="F22" s="58">
        <v>385679282.80999994</v>
      </c>
      <c r="G22" s="58">
        <v>351331328.08000004</v>
      </c>
      <c r="I22" s="25">
        <f t="shared" si="4"/>
        <v>8.3996597760338382E-3</v>
      </c>
      <c r="J22" s="25">
        <f t="shared" si="5"/>
        <v>0.84410261759178962</v>
      </c>
    </row>
    <row r="23" spans="1:10" x14ac:dyDescent="0.2">
      <c r="A23" s="74" t="s">
        <v>165</v>
      </c>
      <c r="B23" s="57" t="s">
        <v>17</v>
      </c>
      <c r="C23" s="58">
        <v>346644642</v>
      </c>
      <c r="D23" s="58">
        <v>337426183.13999999</v>
      </c>
      <c r="E23" s="30">
        <f t="shared" si="3"/>
        <v>-2.6593397800159901E-2</v>
      </c>
      <c r="F23" s="58">
        <v>293990939.45000005</v>
      </c>
      <c r="G23" s="58">
        <v>257200322.30000001</v>
      </c>
      <c r="I23" s="25">
        <f t="shared" si="4"/>
        <v>6.3378263227679655E-3</v>
      </c>
      <c r="J23" s="25">
        <f t="shared" si="5"/>
        <v>0.87127482732429684</v>
      </c>
    </row>
    <row r="24" spans="1:10" x14ac:dyDescent="0.2">
      <c r="A24" s="74" t="s">
        <v>166</v>
      </c>
      <c r="B24" s="57" t="s">
        <v>105</v>
      </c>
      <c r="C24" s="58">
        <v>276888185</v>
      </c>
      <c r="D24" s="58">
        <v>265845989.91000003</v>
      </c>
      <c r="E24" s="30">
        <f t="shared" si="3"/>
        <v>-3.9879618157054875E-2</v>
      </c>
      <c r="F24" s="58">
        <v>177228376.75999996</v>
      </c>
      <c r="G24" s="58">
        <v>158403594.61000001</v>
      </c>
      <c r="I24" s="25">
        <f t="shared" si="4"/>
        <v>5.0624444019430311E-3</v>
      </c>
      <c r="J24" s="25">
        <f t="shared" si="5"/>
        <v>0.66665807831067592</v>
      </c>
    </row>
    <row r="25" spans="1:10" ht="12" customHeight="1" x14ac:dyDescent="0.2">
      <c r="A25" s="74" t="s">
        <v>167</v>
      </c>
      <c r="B25" s="57" t="s">
        <v>107</v>
      </c>
      <c r="C25" s="58">
        <v>271624986</v>
      </c>
      <c r="D25" s="58">
        <v>276908942.15000004</v>
      </c>
      <c r="E25" s="75">
        <f t="shared" si="3"/>
        <v>1.9453129948803882E-2</v>
      </c>
      <c r="F25" s="58">
        <v>219174111.95000002</v>
      </c>
      <c r="G25" s="58">
        <v>212008580.63000003</v>
      </c>
      <c r="I25" s="25">
        <f t="shared" si="4"/>
        <v>4.9662154772098866E-3</v>
      </c>
      <c r="J25" s="25">
        <f t="shared" si="5"/>
        <v>0.79150247098656212</v>
      </c>
    </row>
    <row r="26" spans="1:10" x14ac:dyDescent="0.2">
      <c r="A26" s="74" t="s">
        <v>168</v>
      </c>
      <c r="B26" s="57" t="s">
        <v>19</v>
      </c>
      <c r="C26" s="58">
        <v>223758535</v>
      </c>
      <c r="D26" s="58">
        <v>213584285.94999999</v>
      </c>
      <c r="E26" s="30">
        <f t="shared" si="3"/>
        <v>-4.5469769678282979E-2</v>
      </c>
      <c r="F26" s="58">
        <v>172471701.70999998</v>
      </c>
      <c r="G26" s="58">
        <v>141894275.23000002</v>
      </c>
      <c r="I26" s="25">
        <f t="shared" si="4"/>
        <v>4.0910562612042249E-3</v>
      </c>
      <c r="J26" s="25">
        <f t="shared" si="5"/>
        <v>0.80751119373255553</v>
      </c>
    </row>
    <row r="27" spans="1:10" ht="16.5" customHeight="1" x14ac:dyDescent="0.2">
      <c r="A27" s="74" t="s">
        <v>169</v>
      </c>
      <c r="B27" s="57" t="s">
        <v>31</v>
      </c>
      <c r="C27" s="58">
        <v>216238518</v>
      </c>
      <c r="D27" s="58">
        <v>240931809.58000004</v>
      </c>
      <c r="E27" s="75">
        <f t="shared" si="3"/>
        <v>0.11419469486005274</v>
      </c>
      <c r="F27" s="58">
        <v>210848675.60999998</v>
      </c>
      <c r="G27" s="58">
        <v>188393148.09</v>
      </c>
      <c r="I27" s="25">
        <f t="shared" si="4"/>
        <v>3.9535651365317642E-3</v>
      </c>
      <c r="J27" s="25">
        <f t="shared" si="5"/>
        <v>0.87513838864846472</v>
      </c>
    </row>
    <row r="28" spans="1:10" ht="12" customHeight="1" x14ac:dyDescent="0.2">
      <c r="A28" s="74" t="s">
        <v>170</v>
      </c>
      <c r="B28" s="57" t="s">
        <v>110</v>
      </c>
      <c r="C28" s="58">
        <v>151644713</v>
      </c>
      <c r="D28" s="58">
        <v>131953505.30000001</v>
      </c>
      <c r="E28" s="30">
        <f t="shared" si="3"/>
        <v>-0.12985093453274554</v>
      </c>
      <c r="F28" s="58">
        <v>80906298.329999998</v>
      </c>
      <c r="G28" s="58">
        <v>73812096.170000002</v>
      </c>
      <c r="I28" s="25">
        <f t="shared" si="4"/>
        <v>2.7725738041553044E-3</v>
      </c>
      <c r="J28" s="25">
        <f t="shared" si="5"/>
        <v>0.61314247125195542</v>
      </c>
    </row>
    <row r="29" spans="1:10" ht="12" customHeight="1" x14ac:dyDescent="0.2">
      <c r="A29" s="74" t="s">
        <v>171</v>
      </c>
      <c r="B29" s="57" t="s">
        <v>28</v>
      </c>
      <c r="C29" s="58">
        <v>149571066</v>
      </c>
      <c r="D29" s="58">
        <v>142918554.63999999</v>
      </c>
      <c r="E29" s="30">
        <f t="shared" si="3"/>
        <v>-4.4477261130170809E-2</v>
      </c>
      <c r="F29" s="58">
        <v>119373133.70000002</v>
      </c>
      <c r="G29" s="58">
        <v>114019061.57000001</v>
      </c>
      <c r="I29" s="25">
        <f t="shared" si="4"/>
        <v>2.7346605842511903E-3</v>
      </c>
      <c r="J29" s="25">
        <f t="shared" si="5"/>
        <v>0.83525287532252945</v>
      </c>
    </row>
    <row r="30" spans="1:10" ht="12" customHeight="1" x14ac:dyDescent="0.2">
      <c r="A30" s="74" t="s">
        <v>172</v>
      </c>
      <c r="B30" s="57" t="s">
        <v>173</v>
      </c>
      <c r="C30" s="58">
        <v>75905905</v>
      </c>
      <c r="D30" s="58">
        <v>18902096.879999999</v>
      </c>
      <c r="E30" s="30">
        <f t="shared" si="3"/>
        <v>-0.7509798891140288</v>
      </c>
      <c r="F30" s="58">
        <v>14867937.369999999</v>
      </c>
      <c r="G30" s="58">
        <v>11659519.84</v>
      </c>
      <c r="I30" s="25">
        <f t="shared" si="4"/>
        <v>1.387814448787945E-3</v>
      </c>
      <c r="J30" s="25">
        <f t="shared" si="5"/>
        <v>0.7865760854147098</v>
      </c>
    </row>
    <row r="31" spans="1:10" ht="12" customHeight="1" x14ac:dyDescent="0.2">
      <c r="A31" s="74" t="s">
        <v>174</v>
      </c>
      <c r="B31" s="57" t="s">
        <v>36</v>
      </c>
      <c r="C31" s="58">
        <v>58930350</v>
      </c>
      <c r="D31" s="58">
        <v>61390205.879999995</v>
      </c>
      <c r="E31" s="75">
        <f t="shared" si="3"/>
        <v>4.1741749030847375E-2</v>
      </c>
      <c r="F31" s="58">
        <v>33160572.160000004</v>
      </c>
      <c r="G31" s="58">
        <v>30071208.210000008</v>
      </c>
      <c r="I31" s="25">
        <f t="shared" si="4"/>
        <v>1.0774443859424465E-3</v>
      </c>
      <c r="J31" s="25">
        <f t="shared" si="5"/>
        <v>0.54016062798061437</v>
      </c>
    </row>
    <row r="32" spans="1:10" ht="12" customHeight="1" x14ac:dyDescent="0.2">
      <c r="A32" s="74" t="s">
        <v>175</v>
      </c>
      <c r="B32" s="57" t="s">
        <v>109</v>
      </c>
      <c r="C32" s="58">
        <v>53541219</v>
      </c>
      <c r="D32" s="58">
        <v>52135020.900000006</v>
      </c>
      <c r="E32" s="30">
        <f t="shared" si="3"/>
        <v>-2.6263841695498114E-2</v>
      </c>
      <c r="F32" s="58">
        <v>42261168.530000009</v>
      </c>
      <c r="G32" s="58">
        <v>37451156.479999997</v>
      </c>
      <c r="I32" s="25">
        <f t="shared" si="4"/>
        <v>9.7891300201110383E-4</v>
      </c>
      <c r="J32" s="25">
        <f t="shared" si="5"/>
        <v>0.81060998538891937</v>
      </c>
    </row>
    <row r="33" spans="1:10" ht="12" customHeight="1" x14ac:dyDescent="0.2">
      <c r="A33" s="74" t="s">
        <v>176</v>
      </c>
      <c r="B33" s="57" t="s">
        <v>177</v>
      </c>
      <c r="C33" s="58">
        <v>35084524</v>
      </c>
      <c r="D33" s="58">
        <v>26362571.230000004</v>
      </c>
      <c r="E33" s="30">
        <f t="shared" si="3"/>
        <v>-0.24859829279713175</v>
      </c>
      <c r="F33" s="58">
        <v>9929352.9000000004</v>
      </c>
      <c r="G33" s="58">
        <v>7372504.5099999998</v>
      </c>
      <c r="I33" s="25">
        <f t="shared" si="4"/>
        <v>6.4146273384195116E-4</v>
      </c>
      <c r="J33" s="25">
        <f t="shared" si="5"/>
        <v>0.37664584434391679</v>
      </c>
    </row>
    <row r="34" spans="1:10" ht="12" customHeight="1" x14ac:dyDescent="0.2">
      <c r="A34" s="74" t="s">
        <v>178</v>
      </c>
      <c r="B34" s="57" t="s">
        <v>112</v>
      </c>
      <c r="C34" s="58">
        <v>34463881</v>
      </c>
      <c r="D34" s="58">
        <v>35165807.759999998</v>
      </c>
      <c r="E34" s="75">
        <f t="shared" si="3"/>
        <v>2.0367025988744514E-2</v>
      </c>
      <c r="F34" s="58">
        <v>19599195.220000003</v>
      </c>
      <c r="G34" s="58">
        <v>18267741.25</v>
      </c>
      <c r="I34" s="25">
        <f t="shared" si="4"/>
        <v>6.3011529884411937E-4</v>
      </c>
      <c r="J34" s="25">
        <f t="shared" si="5"/>
        <v>0.55733669915279105</v>
      </c>
    </row>
    <row r="35" spans="1:10" ht="12" customHeight="1" x14ac:dyDescent="0.2">
      <c r="A35" s="74" t="s">
        <v>179</v>
      </c>
      <c r="B35" s="57" t="s">
        <v>115</v>
      </c>
      <c r="C35" s="58">
        <v>30476957</v>
      </c>
      <c r="D35" s="58">
        <v>58408957</v>
      </c>
      <c r="E35" s="30">
        <f t="shared" si="3"/>
        <v>0.91649569870115322</v>
      </c>
      <c r="F35" s="58">
        <v>35092863.289999999</v>
      </c>
      <c r="G35" s="58">
        <v>25034952.580000002</v>
      </c>
      <c r="I35" s="25">
        <f t="shared" si="4"/>
        <v>5.5722096034147679E-4</v>
      </c>
      <c r="J35" s="25">
        <f t="shared" si="5"/>
        <v>0.60081304464998408</v>
      </c>
    </row>
    <row r="36" spans="1:10" ht="12" customHeight="1" x14ac:dyDescent="0.2">
      <c r="A36" s="74" t="s">
        <v>180</v>
      </c>
      <c r="B36" s="57" t="s">
        <v>113</v>
      </c>
      <c r="C36" s="58">
        <v>19800531</v>
      </c>
      <c r="D36" s="58">
        <v>19800531.000000004</v>
      </c>
      <c r="E36" s="75">
        <f t="shared" si="3"/>
        <v>0</v>
      </c>
      <c r="F36" s="58">
        <v>7227609.8699999992</v>
      </c>
      <c r="G36" s="58">
        <v>6778173.7499999991</v>
      </c>
      <c r="I36" s="25">
        <f t="shared" si="4"/>
        <v>3.6202009600535845E-4</v>
      </c>
      <c r="J36" s="25">
        <f t="shared" si="5"/>
        <v>0.36502101231527567</v>
      </c>
    </row>
    <row r="37" spans="1:10" ht="18" customHeight="1" x14ac:dyDescent="0.2">
      <c r="A37" s="74" t="s">
        <v>181</v>
      </c>
      <c r="B37" s="57" t="s">
        <v>182</v>
      </c>
      <c r="C37" s="58">
        <v>19760499</v>
      </c>
      <c r="D37" s="58">
        <v>14998006.819999998</v>
      </c>
      <c r="E37" s="30">
        <f t="shared" si="3"/>
        <v>-0.24101072447613803</v>
      </c>
      <c r="F37" s="58">
        <v>6929595.4500000002</v>
      </c>
      <c r="G37" s="58">
        <v>6112140.0299999993</v>
      </c>
      <c r="I37" s="25">
        <f t="shared" si="4"/>
        <v>3.6128817682181297E-4</v>
      </c>
      <c r="J37" s="25">
        <f t="shared" si="5"/>
        <v>0.46203442451828414</v>
      </c>
    </row>
    <row r="38" spans="1:10" ht="12" customHeight="1" x14ac:dyDescent="0.2">
      <c r="A38" s="74" t="s">
        <v>183</v>
      </c>
      <c r="B38" s="57" t="s">
        <v>184</v>
      </c>
      <c r="C38" s="58">
        <v>16019405</v>
      </c>
      <c r="D38" s="58">
        <v>11226282.25</v>
      </c>
      <c r="E38" s="30">
        <f t="shared" si="3"/>
        <v>-0.29920728953416187</v>
      </c>
      <c r="F38" s="58">
        <v>1590226.9900000002</v>
      </c>
      <c r="G38" s="58">
        <v>1204466.3100000003</v>
      </c>
      <c r="I38" s="25">
        <f t="shared" si="4"/>
        <v>2.9288843496412894E-4</v>
      </c>
      <c r="J38" s="25">
        <f t="shared" si="5"/>
        <v>0.14165214757539168</v>
      </c>
    </row>
    <row r="39" spans="1:10" ht="17.25" customHeight="1" x14ac:dyDescent="0.2">
      <c r="A39" s="74" t="s">
        <v>185</v>
      </c>
      <c r="B39" s="57" t="s">
        <v>111</v>
      </c>
      <c r="C39" s="58">
        <v>7056711</v>
      </c>
      <c r="D39" s="58">
        <v>6924711</v>
      </c>
      <c r="E39" s="30">
        <f t="shared" si="3"/>
        <v>-1.8705598117876754E-2</v>
      </c>
      <c r="F39" s="58">
        <v>3172049.97</v>
      </c>
      <c r="G39" s="58">
        <v>3033348.35</v>
      </c>
      <c r="I39" s="25">
        <f t="shared" si="4"/>
        <v>1.2902033757084943E-4</v>
      </c>
      <c r="J39" s="25">
        <f t="shared" si="5"/>
        <v>0.45807687425511334</v>
      </c>
    </row>
    <row r="40" spans="1:10" ht="5.0999999999999996" customHeight="1" x14ac:dyDescent="0.2"/>
    <row r="41" spans="1:10" ht="12.75" x14ac:dyDescent="0.2">
      <c r="A41" s="94" t="s">
        <v>43</v>
      </c>
      <c r="B41" s="95"/>
      <c r="C41" s="18">
        <f>SUM(C42:C73)</f>
        <v>1340922400</v>
      </c>
      <c r="D41" s="18">
        <f>SUM(D42:D73)</f>
        <v>1362509393.2899997</v>
      </c>
      <c r="E41" s="19">
        <f t="shared" ref="E41:E73" si="6">D41/C41-1</f>
        <v>1.6098614871374872E-2</v>
      </c>
      <c r="F41" s="18">
        <f>SUM(F42:F73)</f>
        <v>973672105.90000033</v>
      </c>
      <c r="G41" s="18">
        <f>SUM(G42:G73)</f>
        <v>883772187.49000001</v>
      </c>
      <c r="H41" s="3"/>
      <c r="I41" s="19">
        <f t="shared" ref="I41:I73" si="7">C41/$C$3</f>
        <v>2.4516557459178023E-2</v>
      </c>
      <c r="J41" s="19">
        <f t="shared" ref="J41:J73" si="8">F41/D41</f>
        <v>0.71461680241991676</v>
      </c>
    </row>
    <row r="42" spans="1:10" x14ac:dyDescent="0.2">
      <c r="A42" s="74" t="s">
        <v>186</v>
      </c>
      <c r="B42" s="57" t="s">
        <v>117</v>
      </c>
      <c r="C42" s="58">
        <v>29539197</v>
      </c>
      <c r="D42" s="58">
        <v>29940397.390000001</v>
      </c>
      <c r="E42" s="75">
        <f t="shared" si="6"/>
        <v>1.3581966700042747E-2</v>
      </c>
      <c r="F42" s="58">
        <v>21572664</v>
      </c>
      <c r="G42" s="58">
        <v>19975445.140000001</v>
      </c>
      <c r="I42" s="25">
        <f t="shared" si="7"/>
        <v>5.4007556332005423E-4</v>
      </c>
      <c r="J42" s="25">
        <f t="shared" si="8"/>
        <v>0.7205202963406625</v>
      </c>
    </row>
    <row r="43" spans="1:10" x14ac:dyDescent="0.2">
      <c r="A43" s="74" t="s">
        <v>187</v>
      </c>
      <c r="B43" s="57" t="s">
        <v>118</v>
      </c>
      <c r="C43" s="58">
        <v>38083614</v>
      </c>
      <c r="D43" s="58">
        <v>38363153.239999995</v>
      </c>
      <c r="E43" s="75">
        <f t="shared" si="6"/>
        <v>7.3401447667229558E-3</v>
      </c>
      <c r="F43" s="58">
        <v>26356731.629999995</v>
      </c>
      <c r="G43" s="58">
        <v>22404716.249999996</v>
      </c>
      <c r="I43" s="25">
        <f t="shared" si="7"/>
        <v>6.9629615470974057E-4</v>
      </c>
      <c r="J43" s="25">
        <f t="shared" si="8"/>
        <v>0.68703246224605696</v>
      </c>
    </row>
    <row r="44" spans="1:10" x14ac:dyDescent="0.2">
      <c r="A44" s="74" t="s">
        <v>188</v>
      </c>
      <c r="B44" s="57" t="s">
        <v>119</v>
      </c>
      <c r="C44" s="58">
        <v>40211681</v>
      </c>
      <c r="D44" s="58">
        <v>41679936.060000002</v>
      </c>
      <c r="E44" s="75">
        <f t="shared" si="6"/>
        <v>3.6513148007913498E-2</v>
      </c>
      <c r="F44" s="58">
        <v>31563656.220000003</v>
      </c>
      <c r="G44" s="58">
        <v>28867917.509999998</v>
      </c>
      <c r="I44" s="25">
        <f t="shared" si="7"/>
        <v>7.352043546790158E-4</v>
      </c>
      <c r="J44" s="25">
        <f t="shared" si="8"/>
        <v>0.75728657967619739</v>
      </c>
    </row>
    <row r="45" spans="1:10" ht="15" customHeight="1" x14ac:dyDescent="0.2">
      <c r="A45" s="74" t="s">
        <v>189</v>
      </c>
      <c r="B45" s="57" t="s">
        <v>120</v>
      </c>
      <c r="C45" s="58">
        <v>28954310</v>
      </c>
      <c r="D45" s="58">
        <v>28413109.100000001</v>
      </c>
      <c r="E45" s="30">
        <f t="shared" si="6"/>
        <v>-1.8691548857493023E-2</v>
      </c>
      <c r="F45" s="58">
        <v>18778385.870000001</v>
      </c>
      <c r="G45" s="58">
        <v>17287420.189999998</v>
      </c>
      <c r="I45" s="25">
        <f t="shared" si="7"/>
        <v>5.2938186788874047E-4</v>
      </c>
      <c r="J45" s="25">
        <f t="shared" si="8"/>
        <v>0.66090570390974923</v>
      </c>
    </row>
    <row r="46" spans="1:10" x14ac:dyDescent="0.2">
      <c r="A46" s="74" t="s">
        <v>190</v>
      </c>
      <c r="B46" s="57" t="s">
        <v>121</v>
      </c>
      <c r="C46" s="58">
        <v>36376353</v>
      </c>
      <c r="D46" s="58">
        <v>37857701.5</v>
      </c>
      <c r="E46" s="75">
        <f t="shared" si="6"/>
        <v>4.0722842666498282E-2</v>
      </c>
      <c r="F46" s="58">
        <v>27957160</v>
      </c>
      <c r="G46" s="58">
        <v>26318014.840000004</v>
      </c>
      <c r="I46" s="25">
        <f t="shared" si="7"/>
        <v>6.6508169934355842E-4</v>
      </c>
      <c r="J46" s="25">
        <f t="shared" si="8"/>
        <v>0.73848012140937824</v>
      </c>
    </row>
    <row r="47" spans="1:10" ht="16.5" customHeight="1" x14ac:dyDescent="0.2">
      <c r="A47" s="74" t="s">
        <v>191</v>
      </c>
      <c r="B47" s="57" t="s">
        <v>122</v>
      </c>
      <c r="C47" s="58">
        <v>32126717</v>
      </c>
      <c r="D47" s="58">
        <v>32393400.949999999</v>
      </c>
      <c r="E47" s="75">
        <f t="shared" si="6"/>
        <v>8.3010022468215094E-3</v>
      </c>
      <c r="F47" s="58">
        <v>23186323.009999994</v>
      </c>
      <c r="G47" s="58">
        <v>21411517.289999999</v>
      </c>
      <c r="I47" s="25">
        <f t="shared" si="7"/>
        <v>5.8738410463219303E-4</v>
      </c>
      <c r="J47" s="25">
        <f t="shared" si="8"/>
        <v>0.71577303802674641</v>
      </c>
    </row>
    <row r="48" spans="1:10" ht="12" customHeight="1" x14ac:dyDescent="0.2">
      <c r="A48" s="74" t="s">
        <v>192</v>
      </c>
      <c r="B48" s="57" t="s">
        <v>123</v>
      </c>
      <c r="C48" s="58">
        <v>32365128</v>
      </c>
      <c r="D48" s="58">
        <v>33288794.440000001</v>
      </c>
      <c r="E48" s="75">
        <f t="shared" si="6"/>
        <v>2.8538939812009945E-2</v>
      </c>
      <c r="F48" s="58">
        <v>22590939.190000005</v>
      </c>
      <c r="G48" s="58">
        <v>21587848.77</v>
      </c>
      <c r="I48" s="25">
        <f t="shared" si="7"/>
        <v>5.9174305708193959E-4</v>
      </c>
      <c r="J48" s="25">
        <f t="shared" si="8"/>
        <v>0.67863494518307355</v>
      </c>
    </row>
    <row r="49" spans="1:10" x14ac:dyDescent="0.2">
      <c r="A49" s="74" t="s">
        <v>193</v>
      </c>
      <c r="B49" s="57" t="s">
        <v>124</v>
      </c>
      <c r="C49" s="58">
        <v>42720074</v>
      </c>
      <c r="D49" s="58">
        <v>41712998.510000005</v>
      </c>
      <c r="E49" s="30">
        <f t="shared" si="6"/>
        <v>-2.3573823631485191E-2</v>
      </c>
      <c r="F49" s="58">
        <v>30058795.25</v>
      </c>
      <c r="G49" s="58">
        <v>26950095.380000003</v>
      </c>
      <c r="I49" s="25">
        <f t="shared" si="7"/>
        <v>7.8106618912573695E-4</v>
      </c>
      <c r="J49" s="25">
        <f t="shared" si="8"/>
        <v>0.72060979367843569</v>
      </c>
    </row>
    <row r="50" spans="1:10" x14ac:dyDescent="0.2">
      <c r="A50" s="74" t="s">
        <v>194</v>
      </c>
      <c r="B50" s="57" t="s">
        <v>125</v>
      </c>
      <c r="C50" s="58">
        <v>76191260</v>
      </c>
      <c r="D50" s="58">
        <v>79749846.88000001</v>
      </c>
      <c r="E50" s="75">
        <f t="shared" si="6"/>
        <v>4.6705972312309996E-2</v>
      </c>
      <c r="F50" s="58">
        <v>62383858.049999997</v>
      </c>
      <c r="G50" s="58">
        <v>55740863.850000001</v>
      </c>
      <c r="I50" s="25">
        <f t="shared" si="7"/>
        <v>1.3930316949565256E-3</v>
      </c>
      <c r="J50" s="25">
        <f t="shared" si="8"/>
        <v>0.78224423607821214</v>
      </c>
    </row>
    <row r="51" spans="1:10" x14ac:dyDescent="0.2">
      <c r="A51" s="74" t="s">
        <v>195</v>
      </c>
      <c r="B51" s="57" t="s">
        <v>126</v>
      </c>
      <c r="C51" s="58">
        <v>52309444</v>
      </c>
      <c r="D51" s="58">
        <v>52997723.140000001</v>
      </c>
      <c r="E51" s="75">
        <f t="shared" si="6"/>
        <v>1.3157837043727749E-2</v>
      </c>
      <c r="F51" s="58">
        <v>40204345.740000002</v>
      </c>
      <c r="G51" s="58">
        <v>36557020.619999997</v>
      </c>
      <c r="I51" s="25">
        <f t="shared" si="7"/>
        <v>9.5639202498493201E-4</v>
      </c>
      <c r="J51" s="25">
        <f t="shared" si="8"/>
        <v>0.75860515052307587</v>
      </c>
    </row>
    <row r="52" spans="1:10" x14ac:dyDescent="0.2">
      <c r="A52" s="74" t="s">
        <v>196</v>
      </c>
      <c r="B52" s="57" t="s">
        <v>127</v>
      </c>
      <c r="C52" s="58">
        <v>41779896</v>
      </c>
      <c r="D52" s="58">
        <v>43108211.379999995</v>
      </c>
      <c r="E52" s="75">
        <f t="shared" si="6"/>
        <v>3.1793171050497504E-2</v>
      </c>
      <c r="F52" s="58">
        <v>34964173.659999996</v>
      </c>
      <c r="G52" s="58">
        <v>32364263.410000004</v>
      </c>
      <c r="I52" s="25">
        <f t="shared" si="7"/>
        <v>7.6387658295698697E-4</v>
      </c>
      <c r="J52" s="25">
        <f t="shared" si="8"/>
        <v>0.81107920140295087</v>
      </c>
    </row>
    <row r="53" spans="1:10" x14ac:dyDescent="0.2">
      <c r="A53" s="74" t="s">
        <v>197</v>
      </c>
      <c r="B53" s="57" t="s">
        <v>128</v>
      </c>
      <c r="C53" s="58">
        <v>38736779</v>
      </c>
      <c r="D53" s="58">
        <v>39353422.75</v>
      </c>
      <c r="E53" s="75">
        <f t="shared" si="6"/>
        <v>1.5918818392205436E-2</v>
      </c>
      <c r="F53" s="58">
        <v>31120816.75</v>
      </c>
      <c r="G53" s="58">
        <v>29104565.630000003</v>
      </c>
      <c r="I53" s="25">
        <f t="shared" si="7"/>
        <v>7.082382009107914E-4</v>
      </c>
      <c r="J53" s="25">
        <f t="shared" si="8"/>
        <v>0.79080330439618496</v>
      </c>
    </row>
    <row r="54" spans="1:10" x14ac:dyDescent="0.2">
      <c r="A54" s="74" t="s">
        <v>198</v>
      </c>
      <c r="B54" s="57" t="s">
        <v>129</v>
      </c>
      <c r="C54" s="58">
        <v>53861216</v>
      </c>
      <c r="D54" s="58">
        <v>55097012.059999995</v>
      </c>
      <c r="E54" s="75">
        <f t="shared" si="6"/>
        <v>2.2944080207917938E-2</v>
      </c>
      <c r="F54" s="58">
        <v>37417342.550000004</v>
      </c>
      <c r="G54" s="58">
        <v>34609180.469999999</v>
      </c>
      <c r="I54" s="25">
        <f t="shared" si="7"/>
        <v>9.8476362009106469E-4</v>
      </c>
      <c r="J54" s="25">
        <f t="shared" si="8"/>
        <v>0.67911745394202072</v>
      </c>
    </row>
    <row r="55" spans="1:10" x14ac:dyDescent="0.2">
      <c r="A55" s="74" t="s">
        <v>199</v>
      </c>
      <c r="B55" s="57" t="s">
        <v>130</v>
      </c>
      <c r="C55" s="58">
        <v>41666510</v>
      </c>
      <c r="D55" s="58">
        <v>44436876.230000004</v>
      </c>
      <c r="E55" s="75">
        <f t="shared" si="6"/>
        <v>6.6489039518788706E-2</v>
      </c>
      <c r="F55" s="58">
        <v>34962049.339999996</v>
      </c>
      <c r="G55" s="58">
        <v>30593025.350000001</v>
      </c>
      <c r="I55" s="25">
        <f t="shared" si="7"/>
        <v>7.618035067043519E-4</v>
      </c>
      <c r="J55" s="25">
        <f t="shared" si="8"/>
        <v>0.78678008685940415</v>
      </c>
    </row>
    <row r="56" spans="1:10" x14ac:dyDescent="0.2">
      <c r="A56" s="74" t="s">
        <v>200</v>
      </c>
      <c r="B56" s="57" t="s">
        <v>131</v>
      </c>
      <c r="C56" s="58">
        <v>32031936</v>
      </c>
      <c r="D56" s="58">
        <v>33090882.43</v>
      </c>
      <c r="E56" s="75">
        <f t="shared" si="6"/>
        <v>3.3059082972693332E-2</v>
      </c>
      <c r="F56" s="58">
        <v>26259788.099999998</v>
      </c>
      <c r="G56" s="58">
        <v>23979619</v>
      </c>
      <c r="I56" s="25">
        <f t="shared" si="7"/>
        <v>5.8565119016037992E-4</v>
      </c>
      <c r="J56" s="25">
        <f t="shared" si="8"/>
        <v>0.79356566436539111</v>
      </c>
    </row>
    <row r="57" spans="1:10" x14ac:dyDescent="0.2">
      <c r="A57" s="74" t="s">
        <v>201</v>
      </c>
      <c r="B57" s="57" t="s">
        <v>132</v>
      </c>
      <c r="C57" s="58">
        <v>41221795</v>
      </c>
      <c r="D57" s="58">
        <v>42640205.769999996</v>
      </c>
      <c r="E57" s="75">
        <f t="shared" si="6"/>
        <v>3.4409243217089269E-2</v>
      </c>
      <c r="F57" s="58">
        <v>25553053.489999998</v>
      </c>
      <c r="G57" s="58">
        <v>22174818.91</v>
      </c>
      <c r="I57" s="25">
        <f t="shared" si="7"/>
        <v>7.5367262541662164E-4</v>
      </c>
      <c r="J57" s="25">
        <f t="shared" si="8"/>
        <v>0.59927134563637918</v>
      </c>
    </row>
    <row r="58" spans="1:10" x14ac:dyDescent="0.2">
      <c r="A58" s="74" t="s">
        <v>202</v>
      </c>
      <c r="B58" s="57" t="s">
        <v>133</v>
      </c>
      <c r="C58" s="58">
        <v>60068004</v>
      </c>
      <c r="D58" s="58">
        <v>60634110.890000001</v>
      </c>
      <c r="E58" s="75">
        <f t="shared" si="6"/>
        <v>9.4244331807662451E-3</v>
      </c>
      <c r="F58" s="58">
        <v>43936206.859999992</v>
      </c>
      <c r="G58" s="58">
        <v>40041604.379999995</v>
      </c>
      <c r="I58" s="25">
        <f t="shared" si="7"/>
        <v>1.0982445155097232E-3</v>
      </c>
      <c r="J58" s="25">
        <f t="shared" si="8"/>
        <v>0.72461204122721146</v>
      </c>
    </row>
    <row r="59" spans="1:10" x14ac:dyDescent="0.2">
      <c r="A59" s="74" t="s">
        <v>203</v>
      </c>
      <c r="B59" s="57" t="s">
        <v>134</v>
      </c>
      <c r="C59" s="58">
        <v>46500857</v>
      </c>
      <c r="D59" s="58">
        <v>47949229.999999993</v>
      </c>
      <c r="E59" s="75">
        <f t="shared" si="6"/>
        <v>3.1147232404770353E-2</v>
      </c>
      <c r="F59" s="58">
        <v>32663184.450000003</v>
      </c>
      <c r="G59" s="58">
        <v>27572947.77</v>
      </c>
      <c r="I59" s="25">
        <f t="shared" si="7"/>
        <v>8.5019157897691961E-4</v>
      </c>
      <c r="J59" s="25">
        <f t="shared" si="8"/>
        <v>0.68120352401905115</v>
      </c>
    </row>
    <row r="60" spans="1:10" x14ac:dyDescent="0.2">
      <c r="A60" s="74" t="s">
        <v>204</v>
      </c>
      <c r="B60" s="57" t="s">
        <v>135</v>
      </c>
      <c r="C60" s="58">
        <v>52088327</v>
      </c>
      <c r="D60" s="58">
        <v>53146017.899999999</v>
      </c>
      <c r="E60" s="75">
        <f t="shared" si="6"/>
        <v>2.0305718400208894E-2</v>
      </c>
      <c r="F60" s="58">
        <v>35843058.219999999</v>
      </c>
      <c r="G60" s="58">
        <v>29060746.560000002</v>
      </c>
      <c r="I60" s="25">
        <f t="shared" si="7"/>
        <v>9.5234926484034726E-4</v>
      </c>
      <c r="J60" s="25">
        <f t="shared" si="8"/>
        <v>0.67442603672475709</v>
      </c>
    </row>
    <row r="61" spans="1:10" x14ac:dyDescent="0.2">
      <c r="A61" s="74" t="s">
        <v>205</v>
      </c>
      <c r="B61" s="57" t="s">
        <v>136</v>
      </c>
      <c r="C61" s="58">
        <v>31663662</v>
      </c>
      <c r="D61" s="58">
        <v>31259341.449999999</v>
      </c>
      <c r="E61" s="30">
        <f t="shared" si="6"/>
        <v>-1.2769228966630575E-2</v>
      </c>
      <c r="F61" s="58">
        <v>21900610.469999999</v>
      </c>
      <c r="G61" s="58">
        <v>18901490.23</v>
      </c>
      <c r="I61" s="25">
        <f t="shared" si="7"/>
        <v>5.7891790665216098E-4</v>
      </c>
      <c r="J61" s="25">
        <f t="shared" si="8"/>
        <v>0.70061010418375269</v>
      </c>
    </row>
    <row r="62" spans="1:10" x14ac:dyDescent="0.2">
      <c r="A62" s="74" t="s">
        <v>206</v>
      </c>
      <c r="B62" s="57" t="s">
        <v>137</v>
      </c>
      <c r="C62" s="58">
        <v>48459034</v>
      </c>
      <c r="D62" s="58">
        <v>49929499.420000002</v>
      </c>
      <c r="E62" s="75">
        <f t="shared" si="6"/>
        <v>3.0344505422869261E-2</v>
      </c>
      <c r="F62" s="58">
        <v>38075396.390000008</v>
      </c>
      <c r="G62" s="58">
        <v>35014558.25</v>
      </c>
      <c r="I62" s="25">
        <f t="shared" si="7"/>
        <v>8.8599362012094164E-4</v>
      </c>
      <c r="J62" s="25">
        <f t="shared" si="8"/>
        <v>0.76258317892825389</v>
      </c>
    </row>
    <row r="63" spans="1:10" x14ac:dyDescent="0.2">
      <c r="A63" s="74" t="s">
        <v>207</v>
      </c>
      <c r="B63" s="57" t="s">
        <v>138</v>
      </c>
      <c r="C63" s="58">
        <v>32618121</v>
      </c>
      <c r="D63" s="58">
        <v>32795617.979999997</v>
      </c>
      <c r="E63" s="75">
        <f t="shared" si="6"/>
        <v>5.4416678385611483E-3</v>
      </c>
      <c r="F63" s="58">
        <v>21196664.98</v>
      </c>
      <c r="G63" s="58">
        <v>18941611.32</v>
      </c>
      <c r="I63" s="25">
        <f t="shared" si="7"/>
        <v>5.9636861738376608E-4</v>
      </c>
      <c r="J63" s="25">
        <f t="shared" si="8"/>
        <v>0.64632613396480365</v>
      </c>
    </row>
    <row r="64" spans="1:10" x14ac:dyDescent="0.2">
      <c r="A64" s="74" t="s">
        <v>208</v>
      </c>
      <c r="B64" s="57" t="s">
        <v>139</v>
      </c>
      <c r="C64" s="58">
        <v>46039298</v>
      </c>
      <c r="D64" s="58">
        <v>47083711.150000006</v>
      </c>
      <c r="E64" s="75">
        <f t="shared" si="6"/>
        <v>2.2685253584883158E-2</v>
      </c>
      <c r="F64" s="58">
        <v>36109481.579999998</v>
      </c>
      <c r="G64" s="58">
        <v>32979504.969999999</v>
      </c>
      <c r="I64" s="25">
        <f t="shared" si="7"/>
        <v>8.4175273289283537E-4</v>
      </c>
      <c r="J64" s="25">
        <f t="shared" si="8"/>
        <v>0.76692088830810001</v>
      </c>
    </row>
    <row r="65" spans="1:10" ht="12" customHeight="1" x14ac:dyDescent="0.2">
      <c r="A65" s="74" t="s">
        <v>209</v>
      </c>
      <c r="B65" s="57" t="s">
        <v>140</v>
      </c>
      <c r="C65" s="58">
        <v>39962888</v>
      </c>
      <c r="D65" s="58">
        <v>40270035.250000007</v>
      </c>
      <c r="E65" s="75">
        <f t="shared" si="6"/>
        <v>7.6858121465097629E-3</v>
      </c>
      <c r="F65" s="58">
        <v>25047711.870000005</v>
      </c>
      <c r="G65" s="58">
        <v>23350790.550000001</v>
      </c>
      <c r="I65" s="25">
        <f t="shared" si="7"/>
        <v>7.306555844593959E-4</v>
      </c>
      <c r="J65" s="25">
        <f t="shared" si="8"/>
        <v>0.62199379053188186</v>
      </c>
    </row>
    <row r="66" spans="1:10" x14ac:dyDescent="0.2">
      <c r="A66" s="74" t="s">
        <v>210</v>
      </c>
      <c r="B66" s="57" t="s">
        <v>141</v>
      </c>
      <c r="C66" s="58">
        <v>46677965</v>
      </c>
      <c r="D66" s="58">
        <v>44935425.409999996</v>
      </c>
      <c r="E66" s="30">
        <f t="shared" si="6"/>
        <v>-3.7331095946449344E-2</v>
      </c>
      <c r="F66" s="58">
        <v>33613636.11999999</v>
      </c>
      <c r="G66" s="58">
        <v>31652422.099999998</v>
      </c>
      <c r="I66" s="25">
        <f t="shared" si="7"/>
        <v>8.5342970704345054E-4</v>
      </c>
      <c r="J66" s="25">
        <f t="shared" si="8"/>
        <v>0.74804312662676076</v>
      </c>
    </row>
    <row r="67" spans="1:10" ht="24" x14ac:dyDescent="0.2">
      <c r="A67" s="74" t="s">
        <v>211</v>
      </c>
      <c r="B67" s="57" t="s">
        <v>142</v>
      </c>
      <c r="C67" s="58">
        <v>38088221</v>
      </c>
      <c r="D67" s="58">
        <v>39415713.250000007</v>
      </c>
      <c r="E67" s="75">
        <f t="shared" si="6"/>
        <v>3.4853091458380447E-2</v>
      </c>
      <c r="F67" s="58">
        <v>28351110.039999995</v>
      </c>
      <c r="G67" s="58">
        <v>26025016.869999997</v>
      </c>
      <c r="I67" s="25">
        <f t="shared" si="7"/>
        <v>6.9638038611657992E-4</v>
      </c>
      <c r="J67" s="25">
        <f t="shared" si="8"/>
        <v>0.71928446049368366</v>
      </c>
    </row>
    <row r="68" spans="1:10" x14ac:dyDescent="0.2">
      <c r="A68" s="74" t="s">
        <v>212</v>
      </c>
      <c r="B68" s="57" t="s">
        <v>143</v>
      </c>
      <c r="C68" s="58">
        <v>51940384</v>
      </c>
      <c r="D68" s="58">
        <v>52312873.049999997</v>
      </c>
      <c r="E68" s="75">
        <f t="shared" si="6"/>
        <v>7.1714727792540067E-3</v>
      </c>
      <c r="F68" s="58">
        <v>33302604.229999997</v>
      </c>
      <c r="G68" s="58">
        <v>30564800.259999998</v>
      </c>
      <c r="I68" s="25">
        <f t="shared" si="7"/>
        <v>9.4964437076132879E-4</v>
      </c>
      <c r="J68" s="25">
        <f t="shared" si="8"/>
        <v>0.63660438221716054</v>
      </c>
    </row>
    <row r="69" spans="1:10" x14ac:dyDescent="0.2">
      <c r="A69" s="74" t="s">
        <v>213</v>
      </c>
      <c r="B69" s="57" t="s">
        <v>144</v>
      </c>
      <c r="C69" s="58">
        <v>40589873</v>
      </c>
      <c r="D69" s="58">
        <v>40552566.079999998</v>
      </c>
      <c r="E69" s="30">
        <f t="shared" si="6"/>
        <v>-9.1911891421792014E-4</v>
      </c>
      <c r="F69" s="58">
        <v>25966502.699999999</v>
      </c>
      <c r="G69" s="58">
        <v>24174501.16</v>
      </c>
      <c r="I69" s="25">
        <f t="shared" si="7"/>
        <v>7.421189724813596E-4</v>
      </c>
      <c r="J69" s="25">
        <f t="shared" si="8"/>
        <v>0.64031712934699692</v>
      </c>
    </row>
    <row r="70" spans="1:10" x14ac:dyDescent="0.2">
      <c r="A70" s="74" t="s">
        <v>214</v>
      </c>
      <c r="B70" s="57" t="s">
        <v>145</v>
      </c>
      <c r="C70" s="58">
        <v>32220297</v>
      </c>
      <c r="D70" s="58">
        <v>32291703.219999999</v>
      </c>
      <c r="E70" s="75">
        <f t="shared" si="6"/>
        <v>2.2161875168313916E-3</v>
      </c>
      <c r="F70" s="58">
        <v>23299718.789999992</v>
      </c>
      <c r="G70" s="58">
        <v>22058642.800000001</v>
      </c>
      <c r="I70" s="25">
        <f t="shared" si="7"/>
        <v>5.8909506079716568E-4</v>
      </c>
      <c r="J70" s="25">
        <f t="shared" si="8"/>
        <v>0.72153886189469296</v>
      </c>
    </row>
    <row r="71" spans="1:10" x14ac:dyDescent="0.2">
      <c r="A71" s="74" t="s">
        <v>215</v>
      </c>
      <c r="B71" s="57" t="s">
        <v>146</v>
      </c>
      <c r="C71" s="58">
        <v>58644672</v>
      </c>
      <c r="D71" s="58">
        <v>58506617.600000001</v>
      </c>
      <c r="E71" s="30">
        <f t="shared" si="6"/>
        <v>-2.3540825669551291E-3</v>
      </c>
      <c r="F71" s="58">
        <v>40033818.080000006</v>
      </c>
      <c r="G71" s="58">
        <v>36918964.719999999</v>
      </c>
      <c r="I71" s="25">
        <f t="shared" si="7"/>
        <v>1.0722212342508773E-3</v>
      </c>
      <c r="J71" s="25">
        <f t="shared" si="8"/>
        <v>0.68426136601682486</v>
      </c>
    </row>
    <row r="72" spans="1:10" x14ac:dyDescent="0.2">
      <c r="A72" s="74" t="s">
        <v>216</v>
      </c>
      <c r="B72" s="57" t="s">
        <v>147</v>
      </c>
      <c r="C72" s="58">
        <v>31195509</v>
      </c>
      <c r="D72" s="58">
        <v>30987184.329999998</v>
      </c>
      <c r="E72" s="30">
        <f t="shared" si="6"/>
        <v>-6.6780340080362377E-3</v>
      </c>
      <c r="F72" s="58">
        <v>21478986.710000001</v>
      </c>
      <c r="G72" s="58">
        <v>20052690.539999999</v>
      </c>
      <c r="I72" s="25">
        <f t="shared" si="7"/>
        <v>5.7035850013901265E-4</v>
      </c>
      <c r="J72" s="25">
        <f t="shared" si="8"/>
        <v>0.69315709621300725</v>
      </c>
    </row>
    <row r="73" spans="1:10" x14ac:dyDescent="0.2">
      <c r="A73" s="74" t="s">
        <v>217</v>
      </c>
      <c r="B73" s="57" t="s">
        <v>148</v>
      </c>
      <c r="C73" s="58">
        <v>25989378</v>
      </c>
      <c r="D73" s="58">
        <v>26316074.480000004</v>
      </c>
      <c r="E73" s="75">
        <f t="shared" si="6"/>
        <v>1.2570384716402483E-2</v>
      </c>
      <c r="F73" s="58">
        <v>17923331.560000002</v>
      </c>
      <c r="G73" s="58">
        <v>16535562.4</v>
      </c>
      <c r="I73" s="25">
        <f t="shared" si="7"/>
        <v>4.7517296978952489E-4</v>
      </c>
      <c r="J73" s="25">
        <f t="shared" si="8"/>
        <v>0.68107922302855561</v>
      </c>
    </row>
    <row r="74" spans="1:10" ht="5.0999999999999996" customHeight="1" x14ac:dyDescent="0.2"/>
    <row r="75" spans="1:10" ht="12.75" x14ac:dyDescent="0.2">
      <c r="A75" s="94" t="s">
        <v>76</v>
      </c>
      <c r="B75" s="95"/>
      <c r="C75" s="18">
        <f>SUM(C76:C83)</f>
        <v>12267356569</v>
      </c>
      <c r="D75" s="18">
        <f>SUM(D76:D83)</f>
        <v>12728789586.230001</v>
      </c>
      <c r="E75" s="19">
        <f t="shared" ref="E75:E83" si="9">D75/C75-1</f>
        <v>3.7614706529037978E-2</v>
      </c>
      <c r="F75" s="18">
        <f>SUM(F76:F83)</f>
        <v>12570943102.51</v>
      </c>
      <c r="G75" s="18">
        <f>SUM(G76:G83)</f>
        <v>12213363483.300001</v>
      </c>
      <c r="H75" s="3"/>
      <c r="I75" s="19">
        <f t="shared" ref="I75:I83" si="10">C75/$C$3</f>
        <v>0.22428840937858407</v>
      </c>
      <c r="J75" s="19">
        <f t="shared" ref="J75:J83" si="11">F75/D75</f>
        <v>0.98759925422203854</v>
      </c>
    </row>
    <row r="76" spans="1:10" ht="12" customHeight="1" x14ac:dyDescent="0.2">
      <c r="A76" s="74" t="s">
        <v>218</v>
      </c>
      <c r="B76" s="57" t="s">
        <v>82</v>
      </c>
      <c r="C76" s="58">
        <v>1548754485</v>
      </c>
      <c r="D76" s="58">
        <v>1490437649.1799998</v>
      </c>
      <c r="E76" s="30">
        <f t="shared" si="9"/>
        <v>-3.7654022238392537E-2</v>
      </c>
      <c r="F76" s="58">
        <v>1469109375.4599998</v>
      </c>
      <c r="G76" s="58">
        <v>1357268348.4899998</v>
      </c>
      <c r="I76" s="25">
        <f t="shared" si="10"/>
        <v>2.8316424814487526E-2</v>
      </c>
      <c r="J76" s="25">
        <f t="shared" si="11"/>
        <v>0.98568992555191137</v>
      </c>
    </row>
    <row r="77" spans="1:10" ht="12" customHeight="1" x14ac:dyDescent="0.2">
      <c r="A77" s="74" t="s">
        <v>219</v>
      </c>
      <c r="B77" s="57" t="s">
        <v>81</v>
      </c>
      <c r="C77" s="58">
        <v>308848595</v>
      </c>
      <c r="D77" s="58">
        <v>308998595</v>
      </c>
      <c r="E77" s="75">
        <f t="shared" si="9"/>
        <v>4.8567486602935084E-4</v>
      </c>
      <c r="F77" s="58">
        <v>285896334.14999998</v>
      </c>
      <c r="G77" s="58">
        <v>275269814.98999995</v>
      </c>
      <c r="I77" s="25">
        <f t="shared" si="10"/>
        <v>5.6467878570034347E-3</v>
      </c>
      <c r="J77" s="25">
        <f t="shared" si="11"/>
        <v>0.92523506182932636</v>
      </c>
    </row>
    <row r="78" spans="1:10" ht="12" customHeight="1" x14ac:dyDescent="0.2">
      <c r="A78" s="74" t="s">
        <v>220</v>
      </c>
      <c r="B78" s="57" t="s">
        <v>84</v>
      </c>
      <c r="C78" s="58">
        <v>7913187195</v>
      </c>
      <c r="D78" s="58">
        <v>8037417915.2700005</v>
      </c>
      <c r="E78" s="75">
        <f t="shared" si="9"/>
        <v>1.5699201498543758E-2</v>
      </c>
      <c r="F78" s="58">
        <v>8031264873.210001</v>
      </c>
      <c r="G78" s="58">
        <v>8027176127.0800018</v>
      </c>
      <c r="I78" s="25">
        <f t="shared" si="10"/>
        <v>0.1446795940998892</v>
      </c>
      <c r="J78" s="25">
        <f t="shared" si="11"/>
        <v>0.99923445040125269</v>
      </c>
    </row>
    <row r="79" spans="1:10" ht="12" customHeight="1" x14ac:dyDescent="0.2">
      <c r="A79" s="74" t="s">
        <v>221</v>
      </c>
      <c r="B79" s="57" t="s">
        <v>79</v>
      </c>
      <c r="C79" s="58">
        <v>179336860</v>
      </c>
      <c r="D79" s="58">
        <v>179106860</v>
      </c>
      <c r="E79" s="30">
        <f t="shared" si="9"/>
        <v>-1.2825026600777889E-3</v>
      </c>
      <c r="F79" s="58">
        <v>125977352.87000002</v>
      </c>
      <c r="G79" s="58">
        <v>118186652.66</v>
      </c>
      <c r="I79" s="25">
        <f t="shared" si="10"/>
        <v>3.278879100489756E-3</v>
      </c>
      <c r="J79" s="25">
        <f t="shared" si="11"/>
        <v>0.7033641976080649</v>
      </c>
    </row>
    <row r="80" spans="1:10" ht="12" customHeight="1" x14ac:dyDescent="0.2">
      <c r="A80" s="74" t="s">
        <v>222</v>
      </c>
      <c r="B80" s="57" t="s">
        <v>77</v>
      </c>
      <c r="C80" s="58">
        <v>39778081</v>
      </c>
      <c r="D80" s="58">
        <v>39778081</v>
      </c>
      <c r="E80" s="75">
        <f t="shared" si="9"/>
        <v>0</v>
      </c>
      <c r="F80" s="58">
        <v>17625610.100000005</v>
      </c>
      <c r="G80" s="58">
        <v>14739047.380000001</v>
      </c>
      <c r="I80" s="25">
        <f t="shared" si="10"/>
        <v>7.2727669285883921E-4</v>
      </c>
      <c r="J80" s="25">
        <f t="shared" si="11"/>
        <v>0.44309855219008693</v>
      </c>
    </row>
    <row r="81" spans="1:10" ht="12" customHeight="1" x14ac:dyDescent="0.2">
      <c r="A81" s="74" t="s">
        <v>223</v>
      </c>
      <c r="B81" s="57" t="s">
        <v>83</v>
      </c>
      <c r="C81" s="58">
        <v>1998261657</v>
      </c>
      <c r="D81" s="58">
        <v>2398751532.5500002</v>
      </c>
      <c r="E81" s="75">
        <f t="shared" si="9"/>
        <v>0.20041913637639297</v>
      </c>
      <c r="F81" s="58">
        <v>2396640031.9800005</v>
      </c>
      <c r="G81" s="58">
        <v>2192272622.52</v>
      </c>
      <c r="I81" s="25">
        <f t="shared" si="10"/>
        <v>3.653492307408153E-2</v>
      </c>
      <c r="J81" s="25">
        <f t="shared" si="11"/>
        <v>0.99911975019448762</v>
      </c>
    </row>
    <row r="82" spans="1:10" ht="12" customHeight="1" x14ac:dyDescent="0.2">
      <c r="A82" s="74" t="s">
        <v>224</v>
      </c>
      <c r="B82" s="57" t="s">
        <v>80</v>
      </c>
      <c r="C82" s="58">
        <v>156014682</v>
      </c>
      <c r="D82" s="58">
        <v>144615751.53</v>
      </c>
      <c r="E82" s="30">
        <f t="shared" si="9"/>
        <v>-7.3063190745086382E-2</v>
      </c>
      <c r="F82" s="58">
        <v>115005288.76999998</v>
      </c>
      <c r="G82" s="58">
        <v>100571137.56999999</v>
      </c>
      <c r="I82" s="25">
        <f t="shared" si="10"/>
        <v>2.8524714895719447E-3</v>
      </c>
      <c r="J82" s="25">
        <f t="shared" si="11"/>
        <v>0.79524731955732053</v>
      </c>
    </row>
    <row r="83" spans="1:10" ht="12" customHeight="1" x14ac:dyDescent="0.2">
      <c r="A83" s="74" t="s">
        <v>225</v>
      </c>
      <c r="B83" s="57" t="s">
        <v>78</v>
      </c>
      <c r="C83" s="58">
        <v>123175014</v>
      </c>
      <c r="D83" s="58">
        <v>129683201.7</v>
      </c>
      <c r="E83" s="75">
        <f t="shared" si="9"/>
        <v>5.2836914635950416E-2</v>
      </c>
      <c r="F83" s="58">
        <v>129424235.97000001</v>
      </c>
      <c r="G83" s="58">
        <v>127879732.61</v>
      </c>
      <c r="I83" s="25">
        <f t="shared" si="10"/>
        <v>2.2520522502018441E-3</v>
      </c>
      <c r="J83" s="25">
        <f t="shared" si="11"/>
        <v>0.99800308963223272</v>
      </c>
    </row>
    <row r="84" spans="1:10" ht="5.0999999999999996" customHeight="1" x14ac:dyDescent="0.2"/>
    <row r="85" spans="1:10" ht="12.75" x14ac:dyDescent="0.2">
      <c r="A85" s="94" t="s">
        <v>85</v>
      </c>
      <c r="B85" s="95"/>
      <c r="C85" s="18">
        <f>SUM(C86:C101)</f>
        <v>3623267092</v>
      </c>
      <c r="D85" s="18">
        <f>SUM(D86:D101)</f>
        <v>3705151201.73</v>
      </c>
      <c r="E85" s="19">
        <f>D85/C85-1</f>
        <v>2.2599523482769612E-2</v>
      </c>
      <c r="F85" s="18">
        <f>SUM(F86:F101)</f>
        <v>3153711447.5999999</v>
      </c>
      <c r="G85" s="18">
        <f>SUM(G86:G101)</f>
        <v>2881930806.8599992</v>
      </c>
      <c r="H85" s="3"/>
      <c r="I85" s="19">
        <f>C85/$C$3</f>
        <v>6.624547091686056E-2</v>
      </c>
      <c r="J85" s="19">
        <f>F85/D85</f>
        <v>0.85116943301193126</v>
      </c>
    </row>
    <row r="86" spans="1:10" ht="12" customHeight="1" x14ac:dyDescent="0.2">
      <c r="A86" s="74" t="s">
        <v>226</v>
      </c>
      <c r="B86" s="57" t="s">
        <v>88</v>
      </c>
      <c r="C86" s="58">
        <v>2000</v>
      </c>
      <c r="D86" s="58">
        <v>2000</v>
      </c>
      <c r="E86" s="75">
        <f t="shared" ref="E86:E101" si="12">D86/C86-1</f>
        <v>0</v>
      </c>
      <c r="F86" s="58">
        <v>0</v>
      </c>
      <c r="G86" s="58">
        <v>0</v>
      </c>
      <c r="I86" s="25">
        <f t="shared" ref="I86:I101" si="13">C86/$C$3</f>
        <v>3.6566705812622751E-8</v>
      </c>
      <c r="J86" s="25">
        <f t="shared" ref="J86:J101" si="14">F86/D86</f>
        <v>0</v>
      </c>
    </row>
    <row r="87" spans="1:10" ht="12" customHeight="1" x14ac:dyDescent="0.2">
      <c r="A87" s="74" t="s">
        <v>227</v>
      </c>
      <c r="B87" s="57" t="s">
        <v>86</v>
      </c>
      <c r="C87" s="58">
        <v>70000</v>
      </c>
      <c r="D87" s="58">
        <v>70000</v>
      </c>
      <c r="E87" s="75">
        <f t="shared" si="12"/>
        <v>0</v>
      </c>
      <c r="F87" s="58">
        <v>0</v>
      </c>
      <c r="G87" s="58">
        <v>0</v>
      </c>
      <c r="I87" s="25">
        <f t="shared" si="13"/>
        <v>1.2798347034417961E-6</v>
      </c>
      <c r="J87" s="25">
        <f t="shared" si="14"/>
        <v>0</v>
      </c>
    </row>
    <row r="88" spans="1:10" ht="12" customHeight="1" x14ac:dyDescent="0.2">
      <c r="A88" s="74" t="s">
        <v>228</v>
      </c>
      <c r="B88" s="57" t="s">
        <v>89</v>
      </c>
      <c r="C88" s="58">
        <v>2000</v>
      </c>
      <c r="D88" s="58">
        <v>2000</v>
      </c>
      <c r="E88" s="75">
        <f t="shared" si="12"/>
        <v>0</v>
      </c>
      <c r="F88" s="58">
        <v>0</v>
      </c>
      <c r="G88" s="58">
        <v>0</v>
      </c>
      <c r="I88" s="25">
        <f t="shared" si="13"/>
        <v>3.6566705812622751E-8</v>
      </c>
      <c r="J88" s="25">
        <f t="shared" si="14"/>
        <v>0</v>
      </c>
    </row>
    <row r="89" spans="1:10" ht="12" customHeight="1" x14ac:dyDescent="0.2">
      <c r="A89" s="74" t="s">
        <v>229</v>
      </c>
      <c r="B89" s="57" t="s">
        <v>90</v>
      </c>
      <c r="C89" s="58">
        <v>390264000</v>
      </c>
      <c r="D89" s="58">
        <v>432866547.63999993</v>
      </c>
      <c r="E89" s="75">
        <f t="shared" si="12"/>
        <v>0.10916340641206967</v>
      </c>
      <c r="F89" s="58">
        <v>411359853.81999999</v>
      </c>
      <c r="G89" s="58">
        <v>338023064.11000001</v>
      </c>
      <c r="I89" s="25">
        <f t="shared" si="13"/>
        <v>7.1353344386287021E-3</v>
      </c>
      <c r="J89" s="25">
        <f t="shared" si="14"/>
        <v>0.95031564823557046</v>
      </c>
    </row>
    <row r="90" spans="1:10" ht="12" customHeight="1" x14ac:dyDescent="0.2">
      <c r="A90" s="74" t="s">
        <v>230</v>
      </c>
      <c r="B90" s="57" t="s">
        <v>91</v>
      </c>
      <c r="C90" s="58">
        <v>1160552000</v>
      </c>
      <c r="D90" s="58">
        <v>1175142968.1499999</v>
      </c>
      <c r="E90" s="75">
        <f t="shared" si="12"/>
        <v>1.2572438072572245E-2</v>
      </c>
      <c r="F90" s="58">
        <v>1069794594.28</v>
      </c>
      <c r="G90" s="58">
        <v>1000871504.3199999</v>
      </c>
      <c r="I90" s="25">
        <f t="shared" si="13"/>
        <v>2.1218781782125478E-2</v>
      </c>
      <c r="J90" s="25">
        <f t="shared" si="14"/>
        <v>0.91035271730736955</v>
      </c>
    </row>
    <row r="91" spans="1:10" ht="12" customHeight="1" x14ac:dyDescent="0.2">
      <c r="A91" s="74" t="s">
        <v>231</v>
      </c>
      <c r="B91" s="57" t="s">
        <v>92</v>
      </c>
      <c r="C91" s="58">
        <v>463480</v>
      </c>
      <c r="D91" s="58">
        <v>463480</v>
      </c>
      <c r="E91" s="75">
        <f t="shared" si="12"/>
        <v>0</v>
      </c>
      <c r="F91" s="58">
        <v>0</v>
      </c>
      <c r="G91" s="58">
        <v>0</v>
      </c>
      <c r="I91" s="25">
        <f t="shared" si="13"/>
        <v>8.4739684050171958E-6</v>
      </c>
      <c r="J91" s="25">
        <f t="shared" si="14"/>
        <v>0</v>
      </c>
    </row>
    <row r="92" spans="1:10" ht="12" customHeight="1" x14ac:dyDescent="0.2">
      <c r="A92" s="74" t="s">
        <v>232</v>
      </c>
      <c r="B92" s="57" t="s">
        <v>149</v>
      </c>
      <c r="C92" s="58">
        <v>4200000</v>
      </c>
      <c r="D92" s="58">
        <v>100000</v>
      </c>
      <c r="E92" s="30">
        <f t="shared" si="12"/>
        <v>-0.97619047619047616</v>
      </c>
      <c r="F92" s="58">
        <v>0</v>
      </c>
      <c r="G92" s="58">
        <v>0</v>
      </c>
      <c r="I92" s="25">
        <f t="shared" si="13"/>
        <v>7.679008220650777E-5</v>
      </c>
      <c r="J92" s="25">
        <f t="shared" si="14"/>
        <v>0</v>
      </c>
    </row>
    <row r="93" spans="1:10" ht="12" customHeight="1" x14ac:dyDescent="0.2">
      <c r="A93" s="74" t="s">
        <v>233</v>
      </c>
      <c r="B93" s="57" t="s">
        <v>94</v>
      </c>
      <c r="C93" s="58">
        <v>110865507</v>
      </c>
      <c r="D93" s="58">
        <v>110815507</v>
      </c>
      <c r="E93" s="30">
        <f t="shared" si="12"/>
        <v>-4.50996900235201E-4</v>
      </c>
      <c r="F93" s="58">
        <v>63937969.739999995</v>
      </c>
      <c r="G93" s="58">
        <v>52492538.199999996</v>
      </c>
      <c r="I93" s="25">
        <f t="shared" si="13"/>
        <v>2.0269931896181341E-3</v>
      </c>
      <c r="J93" s="25">
        <f t="shared" si="14"/>
        <v>0.57697673792170612</v>
      </c>
    </row>
    <row r="94" spans="1:10" ht="12" customHeight="1" x14ac:dyDescent="0.2">
      <c r="A94" s="74" t="s">
        <v>234</v>
      </c>
      <c r="B94" s="57" t="s">
        <v>95</v>
      </c>
      <c r="C94" s="58">
        <v>35379390</v>
      </c>
      <c r="D94" s="58">
        <v>64728320.470000006</v>
      </c>
      <c r="E94" s="75">
        <f t="shared" si="12"/>
        <v>0.82954879860845554</v>
      </c>
      <c r="F94" s="58">
        <v>54400642.730000012</v>
      </c>
      <c r="G94" s="58">
        <v>47215325.440000013</v>
      </c>
      <c r="I94" s="25">
        <f t="shared" si="13"/>
        <v>6.4685387298002352E-4</v>
      </c>
      <c r="J94" s="25">
        <f t="shared" si="14"/>
        <v>0.84044576369339563</v>
      </c>
    </row>
    <row r="95" spans="1:10" ht="12" customHeight="1" x14ac:dyDescent="0.2">
      <c r="A95" s="74" t="s">
        <v>235</v>
      </c>
      <c r="B95" s="57" t="s">
        <v>96</v>
      </c>
      <c r="C95" s="58">
        <v>1155854616</v>
      </c>
      <c r="D95" s="58">
        <v>1164517853.8200004</v>
      </c>
      <c r="E95" s="75">
        <f t="shared" si="12"/>
        <v>7.4950929814865397E-3</v>
      </c>
      <c r="F95" s="58">
        <v>1091898711.1900001</v>
      </c>
      <c r="G95" s="58">
        <v>1069651834.2299998</v>
      </c>
      <c r="I95" s="25">
        <f t="shared" si="13"/>
        <v>2.1132897852717016E-2</v>
      </c>
      <c r="J95" s="25">
        <f t="shared" si="14"/>
        <v>0.93764016378814141</v>
      </c>
    </row>
    <row r="96" spans="1:10" ht="21" customHeight="1" x14ac:dyDescent="0.2">
      <c r="A96" s="74" t="s">
        <v>236</v>
      </c>
      <c r="B96" s="57" t="s">
        <v>97</v>
      </c>
      <c r="C96" s="58">
        <v>24700000</v>
      </c>
      <c r="D96" s="58">
        <v>27112638.920000002</v>
      </c>
      <c r="E96" s="75">
        <f t="shared" si="12"/>
        <v>9.7677689068826012E-2</v>
      </c>
      <c r="F96" s="58">
        <v>1125292.6000000001</v>
      </c>
      <c r="G96" s="58">
        <v>981028.1</v>
      </c>
      <c r="I96" s="25">
        <f t="shared" si="13"/>
        <v>4.5159881678589092E-4</v>
      </c>
      <c r="J96" s="25">
        <f t="shared" si="14"/>
        <v>4.1504355342183712E-2</v>
      </c>
    </row>
    <row r="97" spans="1:10" ht="12" customHeight="1" x14ac:dyDescent="0.2">
      <c r="A97" s="74" t="s">
        <v>237</v>
      </c>
      <c r="B97" s="57" t="s">
        <v>98</v>
      </c>
      <c r="C97" s="58">
        <v>920000</v>
      </c>
      <c r="D97" s="58">
        <v>4132637.76</v>
      </c>
      <c r="E97" s="75">
        <f t="shared" si="12"/>
        <v>3.4919975652173907</v>
      </c>
      <c r="F97" s="58">
        <v>3160731.31</v>
      </c>
      <c r="G97" s="58">
        <v>3069754.95</v>
      </c>
      <c r="I97" s="25">
        <f t="shared" si="13"/>
        <v>1.6820684673806466E-5</v>
      </c>
      <c r="J97" s="25">
        <f t="shared" si="14"/>
        <v>0.76482176603835716</v>
      </c>
    </row>
    <row r="98" spans="1:10" x14ac:dyDescent="0.2">
      <c r="A98" s="74" t="s">
        <v>238</v>
      </c>
      <c r="B98" s="57" t="s">
        <v>99</v>
      </c>
      <c r="C98" s="58">
        <v>1000</v>
      </c>
      <c r="D98" s="58">
        <v>1000</v>
      </c>
      <c r="E98" s="75">
        <f t="shared" si="12"/>
        <v>0</v>
      </c>
      <c r="F98" s="58">
        <v>0</v>
      </c>
      <c r="G98" s="58">
        <v>0</v>
      </c>
      <c r="I98" s="25">
        <f t="shared" si="13"/>
        <v>1.8283352906311375E-8</v>
      </c>
      <c r="J98" s="25">
        <f t="shared" si="14"/>
        <v>0</v>
      </c>
    </row>
    <row r="99" spans="1:10" ht="21" customHeight="1" x14ac:dyDescent="0.2">
      <c r="A99" s="74" t="s">
        <v>239</v>
      </c>
      <c r="B99" s="57" t="s">
        <v>100</v>
      </c>
      <c r="C99" s="58">
        <v>2330000</v>
      </c>
      <c r="D99" s="58">
        <v>2330000</v>
      </c>
      <c r="E99" s="75">
        <f t="shared" si="12"/>
        <v>0</v>
      </c>
      <c r="F99" s="58">
        <v>617488.43999999994</v>
      </c>
      <c r="G99" s="58">
        <v>617488.43999999994</v>
      </c>
      <c r="I99" s="25">
        <f t="shared" si="13"/>
        <v>4.2600212271705502E-5</v>
      </c>
      <c r="J99" s="25">
        <f t="shared" si="14"/>
        <v>0.26501649785407722</v>
      </c>
    </row>
    <row r="100" spans="1:10" x14ac:dyDescent="0.2">
      <c r="A100" s="74" t="s">
        <v>240</v>
      </c>
      <c r="B100" s="57" t="s">
        <v>101</v>
      </c>
      <c r="C100" s="58">
        <v>264973455</v>
      </c>
      <c r="D100" s="58">
        <v>250176603.97</v>
      </c>
      <c r="E100" s="30">
        <f t="shared" si="12"/>
        <v>-5.584276745759309E-2</v>
      </c>
      <c r="F100" s="58">
        <v>124847959.36999997</v>
      </c>
      <c r="G100" s="58">
        <v>84727165.599999994</v>
      </c>
      <c r="I100" s="25">
        <f t="shared" si="13"/>
        <v>4.8446031885696159E-3</v>
      </c>
      <c r="J100" s="25">
        <f t="shared" si="14"/>
        <v>0.49903930818795172</v>
      </c>
    </row>
    <row r="101" spans="1:10" x14ac:dyDescent="0.2">
      <c r="A101" s="74" t="s">
        <v>241</v>
      </c>
      <c r="B101" s="57" t="s">
        <v>102</v>
      </c>
      <c r="C101" s="58">
        <v>472689644</v>
      </c>
      <c r="D101" s="58">
        <v>472689644</v>
      </c>
      <c r="E101" s="75">
        <f t="shared" si="12"/>
        <v>0</v>
      </c>
      <c r="F101" s="58">
        <v>332568204.12</v>
      </c>
      <c r="G101" s="58">
        <v>284281103.46999997</v>
      </c>
      <c r="I101" s="25">
        <f t="shared" si="13"/>
        <v>8.6423515764106895E-3</v>
      </c>
      <c r="J101" s="25">
        <f t="shared" si="14"/>
        <v>0.7035656658473356</v>
      </c>
    </row>
  </sheetData>
  <mergeCells count="6">
    <mergeCell ref="A85:B85"/>
    <mergeCell ref="A3:B3"/>
    <mergeCell ref="A5:B5"/>
    <mergeCell ref="A11:B11"/>
    <mergeCell ref="A41:B41"/>
    <mergeCell ref="A75:B7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opLeftCell="A16" workbookViewId="0">
      <selection activeCell="F1" sqref="F1:F65536"/>
    </sheetView>
  </sheetViews>
  <sheetFormatPr defaultRowHeight="12.75" x14ac:dyDescent="0.2"/>
  <cols>
    <col min="1" max="1" width="5.7109375" customWidth="1"/>
    <col min="2" max="2" width="41.5703125" customWidth="1"/>
    <col min="3" max="4" width="15.140625" style="43" bestFit="1" customWidth="1"/>
    <col min="5" max="5" width="9" style="43" customWidth="1"/>
    <col min="6" max="7" width="15.140625" style="43" bestFit="1" customWidth="1"/>
    <col min="8" max="8" width="2.140625" style="42" customWidth="1"/>
  </cols>
  <sheetData>
    <row r="1" spans="1:10" x14ac:dyDescent="0.2">
      <c r="C1" s="41">
        <v>56370560562</v>
      </c>
      <c r="D1" s="41">
        <v>56499455435.049973</v>
      </c>
      <c r="E1" s="41"/>
      <c r="F1" s="41">
        <v>54157141735.670006</v>
      </c>
      <c r="G1" s="41">
        <v>51832935722.310013</v>
      </c>
    </row>
    <row r="4" spans="1:10" x14ac:dyDescent="0.2">
      <c r="A4" s="98" t="s">
        <v>1</v>
      </c>
      <c r="B4" s="98"/>
      <c r="C4" s="44">
        <f>C6+C12+C41+C75+C84</f>
        <v>56370560562</v>
      </c>
      <c r="D4" s="44">
        <f>D6+D12+D41+D75+D84</f>
        <v>56499455435.049995</v>
      </c>
      <c r="E4" s="45">
        <f>D4/C4-1</f>
        <v>2.2865636205307016E-3</v>
      </c>
      <c r="F4" s="44">
        <f>F6+F12+F41+F75+F84</f>
        <v>54157141735.669998</v>
      </c>
      <c r="G4" s="44">
        <f>G6+G12+G41+G75+G84</f>
        <v>51832935722.310013</v>
      </c>
      <c r="H4" s="46"/>
      <c r="I4" s="47">
        <f>D4/$D$4</f>
        <v>1</v>
      </c>
      <c r="J4" s="48">
        <f>F4/D4</f>
        <v>0.9585427207865278</v>
      </c>
    </row>
    <row r="5" spans="1:10" s="54" customFormat="1" ht="56.25" x14ac:dyDescent="0.15">
      <c r="A5" s="49" t="s">
        <v>2</v>
      </c>
      <c r="B5" s="50" t="s">
        <v>3</v>
      </c>
      <c r="C5" s="51" t="s">
        <v>4</v>
      </c>
      <c r="D5" s="51" t="s">
        <v>5</v>
      </c>
      <c r="E5" s="52" t="s">
        <v>6</v>
      </c>
      <c r="F5" s="51" t="s">
        <v>7</v>
      </c>
      <c r="G5" s="51" t="s">
        <v>8</v>
      </c>
      <c r="H5" s="53"/>
      <c r="I5" s="52" t="s">
        <v>9</v>
      </c>
      <c r="J5" s="52" t="s">
        <v>10</v>
      </c>
    </row>
    <row r="6" spans="1:10" x14ac:dyDescent="0.2">
      <c r="A6" s="99" t="s">
        <v>11</v>
      </c>
      <c r="B6" s="99"/>
      <c r="C6" s="18">
        <f>SUM(C7:C10)</f>
        <v>989802774</v>
      </c>
      <c r="D6" s="18">
        <f>SUM(D7:D10)</f>
        <v>938549663.53999996</v>
      </c>
      <c r="E6" s="19">
        <f>D6/C6-1</f>
        <v>-5.1781134389910277E-2</v>
      </c>
      <c r="F6" s="18">
        <f>SUM(F7:F10)</f>
        <v>763667512.54999995</v>
      </c>
      <c r="G6" s="18">
        <f>SUM(G7:G10)</f>
        <v>746576983.58000004</v>
      </c>
      <c r="H6" s="55"/>
      <c r="I6" s="13">
        <f>D6/$D$4</f>
        <v>1.66116585781774E-2</v>
      </c>
      <c r="J6" s="13">
        <f>F6/D6</f>
        <v>0.81366766428706228</v>
      </c>
    </row>
    <row r="7" spans="1:10" x14ac:dyDescent="0.2">
      <c r="A7" s="56">
        <v>9</v>
      </c>
      <c r="B7" s="57" t="s">
        <v>12</v>
      </c>
      <c r="C7" s="58">
        <v>698155685</v>
      </c>
      <c r="D7" s="58">
        <v>634388987.53999996</v>
      </c>
      <c r="E7" s="30">
        <f t="shared" ref="E7:E10" si="0">D7/C7-1</f>
        <v>-9.1335928117523002E-2</v>
      </c>
      <c r="F7" s="58">
        <v>514263314.38</v>
      </c>
      <c r="G7" s="58">
        <v>504479714.63000005</v>
      </c>
      <c r="H7" s="59"/>
      <c r="I7" s="25">
        <f>C7/$C$4</f>
        <v>1.2385111626344803E-2</v>
      </c>
      <c r="J7" s="25">
        <f t="shared" ref="J7:J10" si="1">F7/D7</f>
        <v>0.81064350813242059</v>
      </c>
    </row>
    <row r="8" spans="1:10" x14ac:dyDescent="0.2">
      <c r="A8" s="56">
        <v>10</v>
      </c>
      <c r="B8" s="57" t="s">
        <v>13</v>
      </c>
      <c r="C8" s="58">
        <v>283065089</v>
      </c>
      <c r="D8" s="58">
        <v>290140000</v>
      </c>
      <c r="E8" s="30">
        <f t="shared" si="0"/>
        <v>2.499393699517638E-2</v>
      </c>
      <c r="F8" s="58">
        <v>242687772.32999998</v>
      </c>
      <c r="G8" s="58">
        <v>236453203.74999994</v>
      </c>
      <c r="H8" s="59"/>
      <c r="I8" s="25">
        <f t="shared" ref="I8:I10" si="2">C8/$C$4</f>
        <v>5.0215056614288352E-3</v>
      </c>
      <c r="J8" s="25">
        <f t="shared" si="1"/>
        <v>0.83645058361480662</v>
      </c>
    </row>
    <row r="9" spans="1:10" ht="24" x14ac:dyDescent="0.2">
      <c r="A9" s="56">
        <v>76</v>
      </c>
      <c r="B9" s="57" t="s">
        <v>14</v>
      </c>
      <c r="C9" s="58">
        <v>4682000</v>
      </c>
      <c r="D9" s="58">
        <v>4682000</v>
      </c>
      <c r="E9" s="30">
        <f t="shared" si="0"/>
        <v>0</v>
      </c>
      <c r="F9" s="58">
        <v>1121464.54</v>
      </c>
      <c r="G9" s="58">
        <v>767579.59</v>
      </c>
      <c r="H9" s="59"/>
      <c r="I9" s="25">
        <f t="shared" si="2"/>
        <v>8.3057538426470538E-5</v>
      </c>
      <c r="J9" s="25">
        <f t="shared" si="1"/>
        <v>0.23952681332763778</v>
      </c>
    </row>
    <row r="10" spans="1:10" ht="24" x14ac:dyDescent="0.2">
      <c r="A10" s="56">
        <v>77</v>
      </c>
      <c r="B10" s="57" t="s">
        <v>103</v>
      </c>
      <c r="C10" s="58">
        <v>3900000</v>
      </c>
      <c r="D10" s="58">
        <v>9338676</v>
      </c>
      <c r="E10" s="30">
        <f t="shared" si="0"/>
        <v>1.3945323076923075</v>
      </c>
      <c r="F10" s="58">
        <v>5594961.3000000007</v>
      </c>
      <c r="G10" s="58">
        <v>4876485.6100000003</v>
      </c>
      <c r="H10" s="59"/>
      <c r="I10" s="25">
        <f t="shared" si="2"/>
        <v>6.9185049095095078E-5</v>
      </c>
      <c r="J10" s="25">
        <f t="shared" si="1"/>
        <v>0.59911718748996123</v>
      </c>
    </row>
    <row r="11" spans="1:10" x14ac:dyDescent="0.2">
      <c r="A11" s="56"/>
      <c r="B11" s="57"/>
      <c r="C11" s="41"/>
      <c r="D11" s="41"/>
      <c r="E11" s="41"/>
      <c r="F11" s="41"/>
      <c r="G11" s="41"/>
    </row>
    <row r="12" spans="1:10" x14ac:dyDescent="0.2">
      <c r="A12" s="94" t="s">
        <v>16</v>
      </c>
      <c r="B12" s="95"/>
      <c r="C12" s="18">
        <f>SUM(C13:C39)</f>
        <v>36130418355</v>
      </c>
      <c r="D12" s="18">
        <f>SUM(D13:D39)</f>
        <v>36745117086.909988</v>
      </c>
      <c r="E12" s="29">
        <f t="shared" ref="E12:E39" si="3">D12/C12-1</f>
        <v>1.7013330038701868E-2</v>
      </c>
      <c r="F12" s="18">
        <f>SUM(F13:F39)</f>
        <v>35477830911.789993</v>
      </c>
      <c r="G12" s="60">
        <f>SUM(G13:G39)</f>
        <v>33823770123.110004</v>
      </c>
      <c r="H12" s="55"/>
      <c r="I12" s="61">
        <f>D12/$D$4</f>
        <v>0.650362323034264</v>
      </c>
      <c r="J12" s="13">
        <f>F12/D12</f>
        <v>0.96551144000650224</v>
      </c>
    </row>
    <row r="13" spans="1:10" x14ac:dyDescent="0.2">
      <c r="A13" s="56">
        <v>11</v>
      </c>
      <c r="B13" s="57" t="s">
        <v>17</v>
      </c>
      <c r="C13" s="58">
        <v>422444561</v>
      </c>
      <c r="D13" s="58">
        <v>285160237.35000002</v>
      </c>
      <c r="E13" s="30">
        <f t="shared" si="3"/>
        <v>-0.32497595264340495</v>
      </c>
      <c r="F13" s="58">
        <v>247222412.97999996</v>
      </c>
      <c r="G13" s="62">
        <v>217544652.51999998</v>
      </c>
      <c r="H13" s="59"/>
      <c r="I13" s="25">
        <f t="shared" ref="I13:I39" si="4">C13/$C$4</f>
        <v>7.4940635109592008E-3</v>
      </c>
      <c r="J13" s="25">
        <f t="shared" ref="J13:J39" si="5">F13/D13</f>
        <v>0.86695962690115191</v>
      </c>
    </row>
    <row r="14" spans="1:10" ht="24" x14ac:dyDescent="0.2">
      <c r="A14" s="56">
        <v>12</v>
      </c>
      <c r="B14" s="57" t="s">
        <v>104</v>
      </c>
      <c r="C14" s="58">
        <v>271975376</v>
      </c>
      <c r="D14" s="58">
        <v>387313643.65000004</v>
      </c>
      <c r="E14" s="30">
        <f t="shared" si="3"/>
        <v>0.4240761400767401</v>
      </c>
      <c r="F14" s="58">
        <v>341459880.05000007</v>
      </c>
      <c r="G14" s="62">
        <v>276252820.96000004</v>
      </c>
      <c r="H14" s="59"/>
      <c r="I14" s="25">
        <f t="shared" si="4"/>
        <v>4.8247768567222932E-3</v>
      </c>
      <c r="J14" s="25">
        <f t="shared" si="5"/>
        <v>0.88161077113659292</v>
      </c>
    </row>
    <row r="15" spans="1:10" x14ac:dyDescent="0.2">
      <c r="A15" s="56">
        <v>13</v>
      </c>
      <c r="B15" s="57" t="s">
        <v>19</v>
      </c>
      <c r="C15" s="58">
        <v>122601142</v>
      </c>
      <c r="D15" s="58">
        <v>106107574.98999999</v>
      </c>
      <c r="E15" s="30">
        <f t="shared" si="3"/>
        <v>-0.13453028855147209</v>
      </c>
      <c r="F15" s="58">
        <v>97550368.219999999</v>
      </c>
      <c r="G15" s="62">
        <v>90582244.100000024</v>
      </c>
      <c r="H15" s="59"/>
      <c r="I15" s="25">
        <f t="shared" si="4"/>
        <v>2.1749143662524928E-3</v>
      </c>
      <c r="J15" s="25">
        <f t="shared" si="5"/>
        <v>0.9193534790442015</v>
      </c>
    </row>
    <row r="16" spans="1:10" x14ac:dyDescent="0.2">
      <c r="A16" s="56">
        <v>14</v>
      </c>
      <c r="B16" s="57" t="s">
        <v>20</v>
      </c>
      <c r="C16" s="58">
        <v>579770593</v>
      </c>
      <c r="D16" s="58">
        <v>388054502.07999992</v>
      </c>
      <c r="E16" s="30">
        <f t="shared" si="3"/>
        <v>-0.33067577630657796</v>
      </c>
      <c r="F16" s="58">
        <v>286679454.51999998</v>
      </c>
      <c r="G16" s="62">
        <v>273817434.16000003</v>
      </c>
      <c r="H16" s="59"/>
      <c r="I16" s="25">
        <f t="shared" si="4"/>
        <v>1.0284988959127534E-2</v>
      </c>
      <c r="J16" s="25">
        <f t="shared" si="5"/>
        <v>0.73876080030866176</v>
      </c>
    </row>
    <row r="17" spans="1:10" x14ac:dyDescent="0.2">
      <c r="A17" s="56">
        <v>16</v>
      </c>
      <c r="B17" s="57" t="s">
        <v>21</v>
      </c>
      <c r="C17" s="58">
        <v>11774780638</v>
      </c>
      <c r="D17" s="58">
        <v>12049514422.109991</v>
      </c>
      <c r="E17" s="30">
        <f t="shared" si="3"/>
        <v>2.3332390857742302E-2</v>
      </c>
      <c r="F17" s="58">
        <v>11872583011.129999</v>
      </c>
      <c r="G17" s="62">
        <v>11016056158.390007</v>
      </c>
      <c r="H17" s="59"/>
      <c r="I17" s="25">
        <f t="shared" si="4"/>
        <v>0.20888173757025766</v>
      </c>
      <c r="J17" s="25">
        <f t="shared" si="5"/>
        <v>0.98531630364661538</v>
      </c>
    </row>
    <row r="18" spans="1:10" x14ac:dyDescent="0.2">
      <c r="A18" s="56">
        <v>17</v>
      </c>
      <c r="B18" s="57" t="s">
        <v>22</v>
      </c>
      <c r="C18" s="58">
        <v>400764440</v>
      </c>
      <c r="D18" s="58">
        <v>384321049.36000007</v>
      </c>
      <c r="E18" s="30">
        <f t="shared" si="3"/>
        <v>-4.1030064044604186E-2</v>
      </c>
      <c r="F18" s="58">
        <v>328668883.64000005</v>
      </c>
      <c r="G18" s="62">
        <v>310673570.97999996</v>
      </c>
      <c r="H18" s="59"/>
      <c r="I18" s="25">
        <f t="shared" si="4"/>
        <v>7.1094634505046881E-3</v>
      </c>
      <c r="J18" s="25">
        <f t="shared" si="5"/>
        <v>0.85519355285723708</v>
      </c>
    </row>
    <row r="19" spans="1:10" x14ac:dyDescent="0.2">
      <c r="A19" s="56">
        <v>19</v>
      </c>
      <c r="B19" s="57" t="s">
        <v>105</v>
      </c>
      <c r="C19" s="58">
        <v>228321906</v>
      </c>
      <c r="D19" s="58">
        <v>208144479.91</v>
      </c>
      <c r="E19" s="30">
        <f t="shared" si="3"/>
        <v>-8.8372712209226267E-2</v>
      </c>
      <c r="F19" s="58">
        <v>163910885.84999996</v>
      </c>
      <c r="G19" s="62">
        <v>146963742.59999999</v>
      </c>
      <c r="H19" s="59"/>
      <c r="I19" s="25">
        <f t="shared" si="4"/>
        <v>4.0503749425886363E-3</v>
      </c>
      <c r="J19" s="25">
        <f t="shared" si="5"/>
        <v>0.78748610542481701</v>
      </c>
    </row>
    <row r="20" spans="1:10" ht="24" x14ac:dyDescent="0.2">
      <c r="A20" s="56">
        <v>20</v>
      </c>
      <c r="B20" s="57" t="s">
        <v>106</v>
      </c>
      <c r="C20" s="58">
        <v>2616202351</v>
      </c>
      <c r="D20" s="58">
        <v>3807812018.2400002</v>
      </c>
      <c r="E20" s="30">
        <f t="shared" si="3"/>
        <v>0.45547305115161563</v>
      </c>
      <c r="F20" s="58">
        <v>3806551474.6399999</v>
      </c>
      <c r="G20" s="62">
        <v>3790289542.0300002</v>
      </c>
      <c r="H20" s="59"/>
      <c r="I20" s="25">
        <f t="shared" si="4"/>
        <v>4.6410791819650805E-2</v>
      </c>
      <c r="J20" s="25">
        <f t="shared" si="5"/>
        <v>0.99966895855311078</v>
      </c>
    </row>
    <row r="21" spans="1:10" ht="24" x14ac:dyDescent="0.2">
      <c r="A21" s="56">
        <v>21</v>
      </c>
      <c r="B21" s="57" t="s">
        <v>107</v>
      </c>
      <c r="C21" s="58">
        <v>282769849</v>
      </c>
      <c r="D21" s="58">
        <v>220007450.90000004</v>
      </c>
      <c r="E21" s="30">
        <f t="shared" si="3"/>
        <v>-0.22195576480998847</v>
      </c>
      <c r="F21" s="58">
        <v>206696752.28000006</v>
      </c>
      <c r="G21" s="62">
        <v>202375731.04000005</v>
      </c>
      <c r="H21" s="59"/>
      <c r="I21" s="25">
        <f t="shared" si="4"/>
        <v>5.0162681758147741E-3</v>
      </c>
      <c r="J21" s="25">
        <f t="shared" si="5"/>
        <v>0.93949887349019789</v>
      </c>
    </row>
    <row r="22" spans="1:10" x14ac:dyDescent="0.2">
      <c r="A22" s="56">
        <v>22</v>
      </c>
      <c r="B22" s="57" t="s">
        <v>108</v>
      </c>
      <c r="C22" s="58">
        <v>775777849</v>
      </c>
      <c r="D22" s="58">
        <v>301646328.94</v>
      </c>
      <c r="E22" s="30">
        <f t="shared" si="3"/>
        <v>-0.61116919060162544</v>
      </c>
      <c r="F22" s="58">
        <v>139523352.51999998</v>
      </c>
      <c r="G22" s="62">
        <v>115465483.95</v>
      </c>
      <c r="H22" s="59"/>
      <c r="I22" s="25">
        <f t="shared" si="4"/>
        <v>1.3762109889731346E-2</v>
      </c>
      <c r="J22" s="25">
        <f t="shared" si="5"/>
        <v>0.4625395343291327</v>
      </c>
    </row>
    <row r="23" spans="1:10" ht="24" x14ac:dyDescent="0.2">
      <c r="A23" s="56">
        <v>23</v>
      </c>
      <c r="B23" s="57" t="s">
        <v>109</v>
      </c>
      <c r="C23" s="58">
        <v>156779521</v>
      </c>
      <c r="D23" s="58">
        <v>130449678.67000002</v>
      </c>
      <c r="E23" s="30">
        <f t="shared" si="3"/>
        <v>-0.16794184700947001</v>
      </c>
      <c r="F23" s="58">
        <v>98298757.350000009</v>
      </c>
      <c r="G23" s="62">
        <v>90895303.99000001</v>
      </c>
      <c r="H23" s="59"/>
      <c r="I23" s="25">
        <f t="shared" si="4"/>
        <v>2.7812304762796125E-3</v>
      </c>
      <c r="J23" s="25">
        <f t="shared" si="5"/>
        <v>0.75353774997535605</v>
      </c>
    </row>
    <row r="24" spans="1:10" ht="24" x14ac:dyDescent="0.2">
      <c r="A24" s="56">
        <v>24</v>
      </c>
      <c r="B24" s="57" t="s">
        <v>28</v>
      </c>
      <c r="C24" s="58">
        <v>136484628</v>
      </c>
      <c r="D24" s="58">
        <v>123430504.65999998</v>
      </c>
      <c r="E24" s="30">
        <f t="shared" si="3"/>
        <v>-9.5645374364064062E-2</v>
      </c>
      <c r="F24" s="58">
        <v>115655747.92999999</v>
      </c>
      <c r="G24" s="62">
        <v>111830469.27000001</v>
      </c>
      <c r="H24" s="59"/>
      <c r="I24" s="25">
        <f t="shared" si="4"/>
        <v>2.4212040227963557E-3</v>
      </c>
      <c r="J24" s="25">
        <f t="shared" si="5"/>
        <v>0.93701105936967344</v>
      </c>
    </row>
    <row r="25" spans="1:10" x14ac:dyDescent="0.2">
      <c r="A25" s="56">
        <v>25</v>
      </c>
      <c r="B25" s="57" t="s">
        <v>29</v>
      </c>
      <c r="C25" s="58">
        <v>478216840</v>
      </c>
      <c r="D25" s="58">
        <v>438532249.7100001</v>
      </c>
      <c r="E25" s="30">
        <f t="shared" si="3"/>
        <v>-8.2984510311263637E-2</v>
      </c>
      <c r="F25" s="58">
        <v>365163921.13000005</v>
      </c>
      <c r="G25" s="62">
        <v>332201630.96999991</v>
      </c>
      <c r="H25" s="59"/>
      <c r="I25" s="25">
        <f t="shared" si="4"/>
        <v>8.4834501419233915E-3</v>
      </c>
      <c r="J25" s="25">
        <f t="shared" si="5"/>
        <v>0.83269570566698736</v>
      </c>
    </row>
    <row r="26" spans="1:10" x14ac:dyDescent="0.2">
      <c r="A26" s="56">
        <v>26</v>
      </c>
      <c r="B26" s="57" t="s">
        <v>30</v>
      </c>
      <c r="C26" s="58">
        <v>5673535</v>
      </c>
      <c r="D26" s="58">
        <v>5923535</v>
      </c>
      <c r="E26" s="30">
        <f t="shared" si="3"/>
        <v>4.4064238609614614E-2</v>
      </c>
      <c r="F26" s="58">
        <v>3670561.48</v>
      </c>
      <c r="G26" s="62">
        <v>3381117.91</v>
      </c>
      <c r="H26" s="59"/>
      <c r="I26" s="25">
        <f t="shared" si="4"/>
        <v>1.0064712756865134E-4</v>
      </c>
      <c r="J26" s="25">
        <f t="shared" si="5"/>
        <v>0.61965726209096428</v>
      </c>
    </row>
    <row r="27" spans="1:10" ht="24" x14ac:dyDescent="0.2">
      <c r="A27" s="56">
        <v>27</v>
      </c>
      <c r="B27" s="57" t="s">
        <v>31</v>
      </c>
      <c r="C27" s="58">
        <v>211673596</v>
      </c>
      <c r="D27" s="58">
        <v>187813622.13000003</v>
      </c>
      <c r="E27" s="30">
        <f t="shared" si="3"/>
        <v>-0.11272059586496552</v>
      </c>
      <c r="F27" s="58">
        <v>178651367.08999997</v>
      </c>
      <c r="G27" s="62">
        <v>169723742.98000005</v>
      </c>
      <c r="H27" s="59"/>
      <c r="I27" s="25">
        <f t="shared" si="4"/>
        <v>3.7550379824090561E-3</v>
      </c>
      <c r="J27" s="25">
        <f t="shared" si="5"/>
        <v>0.95121623801250066</v>
      </c>
    </row>
    <row r="28" spans="1:10" x14ac:dyDescent="0.2">
      <c r="A28" s="56">
        <v>28</v>
      </c>
      <c r="B28" s="57" t="s">
        <v>32</v>
      </c>
      <c r="C28" s="58">
        <v>7914567760</v>
      </c>
      <c r="D28" s="58">
        <v>7793566830.7900009</v>
      </c>
      <c r="E28" s="30">
        <f t="shared" si="3"/>
        <v>-1.528838123308951E-2</v>
      </c>
      <c r="F28" s="58">
        <v>7716492534.6799984</v>
      </c>
      <c r="G28" s="62">
        <v>7625016387.1999989</v>
      </c>
      <c r="H28" s="59"/>
      <c r="I28" s="25">
        <f t="shared" si="4"/>
        <v>0.14040250231847606</v>
      </c>
      <c r="J28" s="25">
        <f t="shared" si="5"/>
        <v>0.99011052348900053</v>
      </c>
    </row>
    <row r="29" spans="1:10" ht="24" x14ac:dyDescent="0.2">
      <c r="A29" s="56">
        <v>30</v>
      </c>
      <c r="B29" s="57" t="s">
        <v>110</v>
      </c>
      <c r="C29" s="58">
        <v>99537561</v>
      </c>
      <c r="D29" s="58">
        <v>71254658.489999995</v>
      </c>
      <c r="E29" s="30">
        <f t="shared" si="3"/>
        <v>-0.28414301320885293</v>
      </c>
      <c r="F29" s="58">
        <v>57094338.169999994</v>
      </c>
      <c r="G29" s="62">
        <v>53301252.209999986</v>
      </c>
      <c r="H29" s="59"/>
      <c r="I29" s="25">
        <f t="shared" si="4"/>
        <v>1.7657720627156463E-3</v>
      </c>
      <c r="J29" s="25">
        <f t="shared" si="5"/>
        <v>0.80127165549481538</v>
      </c>
    </row>
    <row r="30" spans="1:10" ht="24" x14ac:dyDescent="0.2">
      <c r="A30" s="56">
        <v>31</v>
      </c>
      <c r="B30" s="57" t="s">
        <v>111</v>
      </c>
      <c r="C30" s="58">
        <v>5422481</v>
      </c>
      <c r="D30" s="58">
        <v>5247981</v>
      </c>
      <c r="E30" s="30">
        <f t="shared" si="3"/>
        <v>-3.2180841205344923E-2</v>
      </c>
      <c r="F30" s="58">
        <v>3897955.8900000006</v>
      </c>
      <c r="G30" s="62">
        <v>3773310.0200000005</v>
      </c>
      <c r="H30" s="59"/>
      <c r="I30" s="25">
        <f t="shared" si="4"/>
        <v>9.6193490821082107E-5</v>
      </c>
      <c r="J30" s="25">
        <f t="shared" si="5"/>
        <v>0.74275343031920282</v>
      </c>
    </row>
    <row r="31" spans="1:10" x14ac:dyDescent="0.2">
      <c r="A31" s="56">
        <v>32</v>
      </c>
      <c r="B31" s="57" t="s">
        <v>112</v>
      </c>
      <c r="C31" s="58">
        <v>32285429</v>
      </c>
      <c r="D31" s="58">
        <v>27327429.000000004</v>
      </c>
      <c r="E31" s="30">
        <f t="shared" si="3"/>
        <v>-0.15356772864935442</v>
      </c>
      <c r="F31" s="58">
        <v>24781419.270000003</v>
      </c>
      <c r="G31" s="62">
        <v>24507166.269999996</v>
      </c>
      <c r="H31" s="59"/>
      <c r="I31" s="25">
        <f t="shared" si="4"/>
        <v>5.7273563856954002E-4</v>
      </c>
      <c r="J31" s="25">
        <f t="shared" si="5"/>
        <v>0.90683317739111136</v>
      </c>
    </row>
    <row r="32" spans="1:10" ht="24" x14ac:dyDescent="0.2">
      <c r="A32" s="56">
        <v>34</v>
      </c>
      <c r="B32" s="57" t="s">
        <v>36</v>
      </c>
      <c r="C32" s="58">
        <v>98644195</v>
      </c>
      <c r="D32" s="58">
        <v>87139023.38000001</v>
      </c>
      <c r="E32" s="30">
        <f t="shared" si="3"/>
        <v>-0.11663303268884695</v>
      </c>
      <c r="F32" s="58">
        <v>48526909.059999965</v>
      </c>
      <c r="G32" s="62">
        <v>40941637.359999999</v>
      </c>
      <c r="H32" s="59"/>
      <c r="I32" s="25">
        <f t="shared" si="4"/>
        <v>1.749923967697726E-3</v>
      </c>
      <c r="J32" s="25">
        <f t="shared" si="5"/>
        <v>0.55689066938909226</v>
      </c>
    </row>
    <row r="33" spans="1:10" x14ac:dyDescent="0.2">
      <c r="A33" s="56">
        <v>35</v>
      </c>
      <c r="B33" s="57" t="s">
        <v>86</v>
      </c>
      <c r="C33" s="58">
        <v>91180</v>
      </c>
      <c r="D33" s="58">
        <v>91180</v>
      </c>
      <c r="E33" s="30">
        <f t="shared" si="3"/>
        <v>0</v>
      </c>
      <c r="F33" s="58">
        <v>0</v>
      </c>
      <c r="G33" s="62">
        <v>0</v>
      </c>
      <c r="H33" s="59"/>
      <c r="I33" s="25">
        <f t="shared" si="4"/>
        <v>1.6175109683309662E-6</v>
      </c>
      <c r="J33" s="25">
        <f t="shared" si="5"/>
        <v>0</v>
      </c>
    </row>
    <row r="34" spans="1:10" ht="24" x14ac:dyDescent="0.2">
      <c r="A34" s="56">
        <v>36</v>
      </c>
      <c r="B34" s="57" t="s">
        <v>113</v>
      </c>
      <c r="C34" s="58">
        <v>17251830</v>
      </c>
      <c r="D34" s="58">
        <v>10359036.720000001</v>
      </c>
      <c r="E34" s="30">
        <f t="shared" si="3"/>
        <v>-0.39953983316552499</v>
      </c>
      <c r="F34" s="58">
        <v>8215474.7200000007</v>
      </c>
      <c r="G34" s="62">
        <v>7043736.6400000006</v>
      </c>
      <c r="H34" s="59"/>
      <c r="I34" s="25">
        <f t="shared" si="4"/>
        <v>3.0604325782826512E-4</v>
      </c>
      <c r="J34" s="25">
        <f t="shared" si="5"/>
        <v>0.79307323084766512</v>
      </c>
    </row>
    <row r="35" spans="1:10" ht="24" x14ac:dyDescent="0.2">
      <c r="A35" s="56">
        <v>37</v>
      </c>
      <c r="B35" s="57" t="s">
        <v>114</v>
      </c>
      <c r="C35" s="58">
        <v>779118085</v>
      </c>
      <c r="D35" s="58">
        <v>315770839.41999996</v>
      </c>
      <c r="E35" s="30">
        <f t="shared" si="3"/>
        <v>-0.59470734218677523</v>
      </c>
      <c r="F35" s="58">
        <v>278306506.59999996</v>
      </c>
      <c r="G35" s="62">
        <v>234867615.49999997</v>
      </c>
      <c r="H35" s="59"/>
      <c r="I35" s="25">
        <f t="shared" si="4"/>
        <v>1.3821364861949091E-2</v>
      </c>
      <c r="J35" s="25">
        <f t="shared" si="5"/>
        <v>0.88135594506188875</v>
      </c>
    </row>
    <row r="36" spans="1:10" x14ac:dyDescent="0.2">
      <c r="A36" s="56">
        <v>38</v>
      </c>
      <c r="B36" s="57" t="s">
        <v>39</v>
      </c>
      <c r="C36" s="58">
        <v>548578284</v>
      </c>
      <c r="D36" s="58">
        <v>530212532.76000011</v>
      </c>
      <c r="E36" s="30">
        <f t="shared" si="3"/>
        <v>-3.3478815650675453E-2</v>
      </c>
      <c r="F36" s="58">
        <v>512277887.0800001</v>
      </c>
      <c r="G36" s="62">
        <v>500601371.25999999</v>
      </c>
      <c r="H36" s="59"/>
      <c r="I36" s="25">
        <f t="shared" si="4"/>
        <v>9.7316450028315394E-3</v>
      </c>
      <c r="J36" s="25">
        <f t="shared" si="5"/>
        <v>0.96617461004431204</v>
      </c>
    </row>
    <row r="37" spans="1:10" ht="24" x14ac:dyDescent="0.2">
      <c r="A37" s="56">
        <v>40</v>
      </c>
      <c r="B37" s="57" t="s">
        <v>115</v>
      </c>
      <c r="C37" s="58">
        <v>15209644</v>
      </c>
      <c r="D37" s="58">
        <v>25635644</v>
      </c>
      <c r="E37" s="30">
        <f t="shared" si="3"/>
        <v>0.68548612972137946</v>
      </c>
      <c r="F37" s="58">
        <v>20338489.029999994</v>
      </c>
      <c r="G37" s="62">
        <v>17065740.510000002</v>
      </c>
      <c r="H37" s="59"/>
      <c r="I37" s="25">
        <f t="shared" si="4"/>
        <v>2.6981537611767131E-4</v>
      </c>
      <c r="J37" s="25">
        <f t="shared" si="5"/>
        <v>0.79336758733269952</v>
      </c>
    </row>
    <row r="38" spans="1:10" x14ac:dyDescent="0.2">
      <c r="A38" s="56">
        <v>73</v>
      </c>
      <c r="B38" s="57" t="s">
        <v>41</v>
      </c>
      <c r="C38" s="58">
        <v>0</v>
      </c>
      <c r="D38" s="58">
        <v>30167131.919999998</v>
      </c>
      <c r="E38" s="63">
        <v>0</v>
      </c>
      <c r="F38" s="58">
        <v>22435203.759999998</v>
      </c>
      <c r="G38" s="62">
        <v>18038827.579999998</v>
      </c>
      <c r="H38" s="59"/>
      <c r="I38" s="25">
        <f t="shared" si="4"/>
        <v>0</v>
      </c>
      <c r="J38" s="25">
        <f t="shared" si="5"/>
        <v>0.74369694207244341</v>
      </c>
    </row>
    <row r="39" spans="1:10" x14ac:dyDescent="0.2">
      <c r="A39" s="56">
        <v>84</v>
      </c>
      <c r="B39" s="57" t="s">
        <v>116</v>
      </c>
      <c r="C39" s="58">
        <v>8155475081</v>
      </c>
      <c r="D39" s="58">
        <v>8824113501.7299995</v>
      </c>
      <c r="E39" s="30">
        <f t="shared" si="3"/>
        <v>8.1986446416560277E-2</v>
      </c>
      <c r="F39" s="58">
        <v>8533177362.7199984</v>
      </c>
      <c r="G39" s="62">
        <v>8150559432.7099981</v>
      </c>
      <c r="H39" s="59"/>
      <c r="I39" s="25">
        <f t="shared" si="4"/>
        <v>0.14467613945456653</v>
      </c>
      <c r="J39" s="25">
        <f t="shared" si="5"/>
        <v>0.96702942012781656</v>
      </c>
    </row>
    <row r="40" spans="1:10" x14ac:dyDescent="0.2">
      <c r="A40" s="64"/>
      <c r="B40" s="65"/>
      <c r="C40" s="66"/>
      <c r="D40" s="66"/>
      <c r="E40" s="66"/>
      <c r="F40" s="66"/>
      <c r="G40" s="66"/>
    </row>
    <row r="41" spans="1:10" x14ac:dyDescent="0.2">
      <c r="A41" s="94" t="s">
        <v>43</v>
      </c>
      <c r="B41" s="95"/>
      <c r="C41" s="18">
        <f>SUM(C42:C73)</f>
        <v>1332645907</v>
      </c>
      <c r="D41" s="18">
        <f>SUM(D42:D73)</f>
        <v>1139610881.8899999</v>
      </c>
      <c r="E41" s="19">
        <f t="shared" ref="E41:E73" si="6">D41/C41-1</f>
        <v>-0.14485094960037281</v>
      </c>
      <c r="F41" s="18">
        <f>SUM(F42:F73)</f>
        <v>950608994.76000011</v>
      </c>
      <c r="G41" s="60">
        <f>SUM(G42:G73)</f>
        <v>855766707.49999988</v>
      </c>
      <c r="H41" s="55"/>
      <c r="I41" s="61">
        <f>D41/$D$4</f>
        <v>2.017029851199293E-2</v>
      </c>
      <c r="J41" s="13">
        <f>F41/D41</f>
        <v>0.83415226185226699</v>
      </c>
    </row>
    <row r="42" spans="1:10" x14ac:dyDescent="0.2">
      <c r="A42" s="56">
        <v>41</v>
      </c>
      <c r="B42" s="57" t="s">
        <v>117</v>
      </c>
      <c r="C42" s="58">
        <v>30118216</v>
      </c>
      <c r="D42" s="58">
        <v>27698851</v>
      </c>
      <c r="E42" s="30">
        <f t="shared" si="6"/>
        <v>-8.0328961051345127E-2</v>
      </c>
      <c r="F42" s="58">
        <v>23024315.629999999</v>
      </c>
      <c r="G42" s="62">
        <v>21184733.560000002</v>
      </c>
      <c r="H42" s="59"/>
      <c r="I42" s="25">
        <f t="shared" ref="I42:I73" si="7">C42/$C$4</f>
        <v>5.3428980836325076E-4</v>
      </c>
      <c r="J42" s="25">
        <f t="shared" ref="J42:J73" si="8">F42/D42</f>
        <v>0.83123721016442154</v>
      </c>
    </row>
    <row r="43" spans="1:10" x14ac:dyDescent="0.2">
      <c r="A43" s="56">
        <v>42</v>
      </c>
      <c r="B43" s="57" t="s">
        <v>118</v>
      </c>
      <c r="C43" s="58">
        <v>41921312</v>
      </c>
      <c r="D43" s="58">
        <v>36523960.32</v>
      </c>
      <c r="E43" s="30">
        <f t="shared" si="6"/>
        <v>-0.12874958875332909</v>
      </c>
      <c r="F43" s="58">
        <v>26909585.320000004</v>
      </c>
      <c r="G43" s="62">
        <v>23078863.649999999</v>
      </c>
      <c r="H43" s="59"/>
      <c r="I43" s="25">
        <f t="shared" si="7"/>
        <v>7.4367385355148669E-4</v>
      </c>
      <c r="J43" s="25">
        <f t="shared" si="8"/>
        <v>0.73676526543767762</v>
      </c>
    </row>
    <row r="44" spans="1:10" x14ac:dyDescent="0.2">
      <c r="A44" s="56">
        <v>43</v>
      </c>
      <c r="B44" s="57" t="s">
        <v>119</v>
      </c>
      <c r="C44" s="58">
        <v>40445238</v>
      </c>
      <c r="D44" s="58">
        <v>32912469.600000001</v>
      </c>
      <c r="E44" s="30">
        <f t="shared" si="6"/>
        <v>-0.18624611381938216</v>
      </c>
      <c r="F44" s="58">
        <v>28464311.530000001</v>
      </c>
      <c r="G44" s="62">
        <v>24040937.93</v>
      </c>
      <c r="H44" s="59"/>
      <c r="I44" s="25">
        <f t="shared" si="7"/>
        <v>7.174886606904628E-4</v>
      </c>
      <c r="J44" s="25">
        <f t="shared" si="8"/>
        <v>0.86484885139096335</v>
      </c>
    </row>
    <row r="45" spans="1:10" x14ac:dyDescent="0.2">
      <c r="A45" s="56">
        <v>44</v>
      </c>
      <c r="B45" s="57" t="s">
        <v>120</v>
      </c>
      <c r="C45" s="58">
        <v>28177896</v>
      </c>
      <c r="D45" s="58">
        <v>23171177.16</v>
      </c>
      <c r="E45" s="30">
        <f t="shared" si="6"/>
        <v>-0.17768249410814774</v>
      </c>
      <c r="F45" s="58">
        <v>15453639.909999998</v>
      </c>
      <c r="G45" s="62">
        <v>13086179.050000001</v>
      </c>
      <c r="H45" s="59"/>
      <c r="I45" s="25">
        <f t="shared" si="7"/>
        <v>4.9986900465550852E-4</v>
      </c>
      <c r="J45" s="25">
        <f t="shared" si="8"/>
        <v>0.66693374286902207</v>
      </c>
    </row>
    <row r="46" spans="1:10" x14ac:dyDescent="0.2">
      <c r="A46" s="56">
        <v>45</v>
      </c>
      <c r="B46" s="57" t="s">
        <v>121</v>
      </c>
      <c r="C46" s="58">
        <v>34613008</v>
      </c>
      <c r="D46" s="58">
        <v>29733411.970000003</v>
      </c>
      <c r="E46" s="30">
        <f t="shared" si="6"/>
        <v>-0.14097578661756294</v>
      </c>
      <c r="F46" s="58">
        <v>27155276.210000005</v>
      </c>
      <c r="G46" s="62">
        <v>24791924.460000001</v>
      </c>
      <c r="H46" s="59"/>
      <c r="I46" s="25">
        <f t="shared" si="7"/>
        <v>6.1402632251510733E-4</v>
      </c>
      <c r="J46" s="25">
        <f t="shared" si="8"/>
        <v>0.91329162752659365</v>
      </c>
    </row>
    <row r="47" spans="1:10" x14ac:dyDescent="0.2">
      <c r="A47" s="56">
        <v>46</v>
      </c>
      <c r="B47" s="57" t="s">
        <v>122</v>
      </c>
      <c r="C47" s="58">
        <v>31413993</v>
      </c>
      <c r="D47" s="58">
        <v>30155261.790000003</v>
      </c>
      <c r="E47" s="30">
        <f t="shared" si="6"/>
        <v>-4.0069124927862521E-2</v>
      </c>
      <c r="F47" s="58">
        <v>25406454.809999999</v>
      </c>
      <c r="G47" s="62">
        <v>22581030.789999999</v>
      </c>
      <c r="H47" s="59"/>
      <c r="I47" s="25">
        <f t="shared" si="7"/>
        <v>5.5727657640460839E-4</v>
      </c>
      <c r="J47" s="25">
        <f t="shared" si="8"/>
        <v>0.84252144739878232</v>
      </c>
    </row>
    <row r="48" spans="1:10" ht="24" x14ac:dyDescent="0.2">
      <c r="A48" s="56">
        <v>47</v>
      </c>
      <c r="B48" s="57" t="s">
        <v>123</v>
      </c>
      <c r="C48" s="58">
        <v>32888957</v>
      </c>
      <c r="D48" s="58">
        <v>29178646.009999998</v>
      </c>
      <c r="E48" s="30">
        <f t="shared" si="6"/>
        <v>-0.11281327620088411</v>
      </c>
      <c r="F48" s="58">
        <v>24239045.490000002</v>
      </c>
      <c r="G48" s="62">
        <v>21591078.910000004</v>
      </c>
      <c r="H48" s="59"/>
      <c r="I48" s="25">
        <f t="shared" si="7"/>
        <v>5.8344207813627457E-4</v>
      </c>
      <c r="J48" s="25">
        <f t="shared" si="8"/>
        <v>0.8307117979940839</v>
      </c>
    </row>
    <row r="49" spans="1:10" x14ac:dyDescent="0.2">
      <c r="A49" s="56">
        <v>48</v>
      </c>
      <c r="B49" s="57" t="s">
        <v>124</v>
      </c>
      <c r="C49" s="58">
        <v>36171958</v>
      </c>
      <c r="D49" s="58">
        <v>36725020.309999995</v>
      </c>
      <c r="E49" s="30">
        <f t="shared" si="6"/>
        <v>1.5289808475394073E-2</v>
      </c>
      <c r="F49" s="58">
        <v>27386529.120000005</v>
      </c>
      <c r="G49" s="62">
        <v>26187130.170000006</v>
      </c>
      <c r="H49" s="59"/>
      <c r="I49" s="25">
        <f t="shared" si="7"/>
        <v>6.4168171540915819E-4</v>
      </c>
      <c r="J49" s="25">
        <f t="shared" si="8"/>
        <v>0.74571855614584437</v>
      </c>
    </row>
    <row r="50" spans="1:10" x14ac:dyDescent="0.2">
      <c r="A50" s="56">
        <v>49</v>
      </c>
      <c r="B50" s="57" t="s">
        <v>125</v>
      </c>
      <c r="C50" s="58">
        <v>70949435</v>
      </c>
      <c r="D50" s="58">
        <v>60665806.389999986</v>
      </c>
      <c r="E50" s="30">
        <f t="shared" si="6"/>
        <v>-0.14494306557902847</v>
      </c>
      <c r="F50" s="58">
        <v>55435260.989999995</v>
      </c>
      <c r="G50" s="62">
        <v>50764655.289999999</v>
      </c>
      <c r="H50" s="59"/>
      <c r="I50" s="25">
        <f t="shared" si="7"/>
        <v>1.2586256778831426E-3</v>
      </c>
      <c r="J50" s="25">
        <f t="shared" si="8"/>
        <v>0.91378099606268182</v>
      </c>
    </row>
    <row r="51" spans="1:10" x14ac:dyDescent="0.2">
      <c r="A51" s="56">
        <v>50</v>
      </c>
      <c r="B51" s="57" t="s">
        <v>126</v>
      </c>
      <c r="C51" s="58">
        <v>47659509</v>
      </c>
      <c r="D51" s="58">
        <v>40919325.090000004</v>
      </c>
      <c r="E51" s="30">
        <f t="shared" si="6"/>
        <v>-0.14142369595121085</v>
      </c>
      <c r="F51" s="58">
        <v>32926324.710000001</v>
      </c>
      <c r="G51" s="62">
        <v>30007379.379999999</v>
      </c>
      <c r="H51" s="59"/>
      <c r="I51" s="25">
        <f t="shared" si="7"/>
        <v>8.4546806923413475E-4</v>
      </c>
      <c r="J51" s="25">
        <f t="shared" si="8"/>
        <v>0.8046644131490488</v>
      </c>
    </row>
    <row r="52" spans="1:10" x14ac:dyDescent="0.2">
      <c r="A52" s="56">
        <v>51</v>
      </c>
      <c r="B52" s="57" t="s">
        <v>127</v>
      </c>
      <c r="C52" s="58">
        <v>39371167</v>
      </c>
      <c r="D52" s="58">
        <v>34831174.099999994</v>
      </c>
      <c r="E52" s="30">
        <f t="shared" si="6"/>
        <v>-0.11531263221128307</v>
      </c>
      <c r="F52" s="58">
        <v>31377753.16</v>
      </c>
      <c r="G52" s="62">
        <v>29434290.82</v>
      </c>
      <c r="H52" s="59"/>
      <c r="I52" s="25">
        <f t="shared" si="7"/>
        <v>6.9843490303235565E-4</v>
      </c>
      <c r="J52" s="25">
        <f t="shared" si="8"/>
        <v>0.9008525830887798</v>
      </c>
    </row>
    <row r="53" spans="1:10" x14ac:dyDescent="0.2">
      <c r="A53" s="56">
        <v>52</v>
      </c>
      <c r="B53" s="57" t="s">
        <v>128</v>
      </c>
      <c r="C53" s="58">
        <v>36353455</v>
      </c>
      <c r="D53" s="58">
        <v>35023623.029999994</v>
      </c>
      <c r="E53" s="30">
        <f t="shared" si="6"/>
        <v>-3.658062129170403E-2</v>
      </c>
      <c r="F53" s="58">
        <v>28748517.729999997</v>
      </c>
      <c r="G53" s="62">
        <v>26256706.010000002</v>
      </c>
      <c r="H53" s="59"/>
      <c r="I53" s="25">
        <f t="shared" si="7"/>
        <v>6.4490142793623834E-4</v>
      </c>
      <c r="J53" s="25">
        <f t="shared" si="8"/>
        <v>0.82083220531967915</v>
      </c>
    </row>
    <row r="54" spans="1:10" x14ac:dyDescent="0.2">
      <c r="A54" s="56">
        <v>53</v>
      </c>
      <c r="B54" s="57" t="s">
        <v>129</v>
      </c>
      <c r="C54" s="58">
        <v>49850766</v>
      </c>
      <c r="D54" s="58">
        <v>41003749.069999993</v>
      </c>
      <c r="E54" s="30">
        <f t="shared" si="6"/>
        <v>-0.17747002984868898</v>
      </c>
      <c r="F54" s="58">
        <v>31497342.479999997</v>
      </c>
      <c r="G54" s="62">
        <v>27658145.810000002</v>
      </c>
      <c r="H54" s="59"/>
      <c r="I54" s="25">
        <f t="shared" si="7"/>
        <v>8.8434043413797335E-4</v>
      </c>
      <c r="J54" s="25">
        <f t="shared" si="8"/>
        <v>0.76815762447060554</v>
      </c>
    </row>
    <row r="55" spans="1:10" x14ac:dyDescent="0.2">
      <c r="A55" s="56">
        <v>54</v>
      </c>
      <c r="B55" s="57" t="s">
        <v>130</v>
      </c>
      <c r="C55" s="58">
        <v>39405517</v>
      </c>
      <c r="D55" s="58">
        <v>37069603.809999987</v>
      </c>
      <c r="E55" s="30">
        <f t="shared" si="6"/>
        <v>-5.9278836260415302E-2</v>
      </c>
      <c r="F55" s="58">
        <v>30242915.91</v>
      </c>
      <c r="G55" s="62">
        <v>25598711.240000002</v>
      </c>
      <c r="H55" s="59"/>
      <c r="I55" s="25">
        <f t="shared" si="7"/>
        <v>6.9904426365707784E-4</v>
      </c>
      <c r="J55" s="25">
        <f t="shared" si="8"/>
        <v>0.81584135792251433</v>
      </c>
    </row>
    <row r="56" spans="1:10" x14ac:dyDescent="0.2">
      <c r="A56" s="56">
        <v>55</v>
      </c>
      <c r="B56" s="57" t="s">
        <v>131</v>
      </c>
      <c r="C56" s="58">
        <v>32859390</v>
      </c>
      <c r="D56" s="58">
        <v>30057960.529999997</v>
      </c>
      <c r="E56" s="30">
        <f t="shared" si="6"/>
        <v>-8.5255066207863384E-2</v>
      </c>
      <c r="F56" s="58">
        <v>27077829.460000001</v>
      </c>
      <c r="G56" s="62">
        <v>25441029.100000001</v>
      </c>
      <c r="H56" s="59"/>
      <c r="I56" s="25">
        <f t="shared" si="7"/>
        <v>5.8291756676535282E-4</v>
      </c>
      <c r="J56" s="25">
        <f t="shared" si="8"/>
        <v>0.90085384978047289</v>
      </c>
    </row>
    <row r="57" spans="1:10" x14ac:dyDescent="0.2">
      <c r="A57" s="56">
        <v>56</v>
      </c>
      <c r="B57" s="57" t="s">
        <v>132</v>
      </c>
      <c r="C57" s="58">
        <v>43500235</v>
      </c>
      <c r="D57" s="58">
        <v>35023680.229999997</v>
      </c>
      <c r="E57" s="30">
        <f t="shared" si="6"/>
        <v>-0.19486227534173095</v>
      </c>
      <c r="F57" s="58">
        <v>30708141.870000005</v>
      </c>
      <c r="G57" s="62">
        <v>27404135.559999999</v>
      </c>
      <c r="H57" s="59"/>
      <c r="I57" s="25">
        <f t="shared" si="7"/>
        <v>7.7168356259568532E-4</v>
      </c>
      <c r="J57" s="25">
        <f t="shared" si="8"/>
        <v>0.87678227040505408</v>
      </c>
    </row>
    <row r="58" spans="1:10" x14ac:dyDescent="0.2">
      <c r="A58" s="56">
        <v>57</v>
      </c>
      <c r="B58" s="57" t="s">
        <v>133</v>
      </c>
      <c r="C58" s="58">
        <v>62633838</v>
      </c>
      <c r="D58" s="58">
        <v>51680505.969999991</v>
      </c>
      <c r="E58" s="30">
        <f t="shared" si="6"/>
        <v>-0.17487882556390699</v>
      </c>
      <c r="F58" s="58">
        <v>43681666.099999994</v>
      </c>
      <c r="G58" s="62">
        <v>39684291.049999997</v>
      </c>
      <c r="H58" s="59"/>
      <c r="I58" s="25">
        <f t="shared" si="7"/>
        <v>1.1111090146267259E-3</v>
      </c>
      <c r="J58" s="25">
        <f t="shared" si="8"/>
        <v>0.8452252020395612</v>
      </c>
    </row>
    <row r="59" spans="1:10" x14ac:dyDescent="0.2">
      <c r="A59" s="56">
        <v>58</v>
      </c>
      <c r="B59" s="57" t="s">
        <v>134</v>
      </c>
      <c r="C59" s="58">
        <v>63480969</v>
      </c>
      <c r="D59" s="58">
        <v>43273748.529999994</v>
      </c>
      <c r="E59" s="30">
        <f t="shared" si="6"/>
        <v>-0.31831934496778092</v>
      </c>
      <c r="F59" s="58">
        <v>35579487.560000002</v>
      </c>
      <c r="G59" s="62">
        <v>27658074.670000006</v>
      </c>
      <c r="H59" s="59"/>
      <c r="I59" s="25">
        <f t="shared" si="7"/>
        <v>1.1261369120177456E-3</v>
      </c>
      <c r="J59" s="25">
        <f t="shared" si="8"/>
        <v>0.82219564444097415</v>
      </c>
    </row>
    <row r="60" spans="1:10" x14ac:dyDescent="0.2">
      <c r="A60" s="56">
        <v>59</v>
      </c>
      <c r="B60" s="57" t="s">
        <v>135</v>
      </c>
      <c r="C60" s="58">
        <v>56733179</v>
      </c>
      <c r="D60" s="58">
        <v>47570613.840000004</v>
      </c>
      <c r="E60" s="30">
        <f t="shared" si="6"/>
        <v>-0.16150276295992505</v>
      </c>
      <c r="F60" s="58">
        <v>43063953.18</v>
      </c>
      <c r="G60" s="62">
        <v>38916279.240000002</v>
      </c>
      <c r="H60" s="59"/>
      <c r="I60" s="25">
        <f t="shared" si="7"/>
        <v>1.0064327626758505E-3</v>
      </c>
      <c r="J60" s="25">
        <f t="shared" si="8"/>
        <v>0.90526376903275196</v>
      </c>
    </row>
    <row r="61" spans="1:10" x14ac:dyDescent="0.2">
      <c r="A61" s="56">
        <v>60</v>
      </c>
      <c r="B61" s="57" t="s">
        <v>136</v>
      </c>
      <c r="C61" s="58">
        <v>37332812</v>
      </c>
      <c r="D61" s="58">
        <v>34150336.280000001</v>
      </c>
      <c r="E61" s="30">
        <f t="shared" si="6"/>
        <v>-8.5246075757700712E-2</v>
      </c>
      <c r="F61" s="58">
        <v>25902281.729999993</v>
      </c>
      <c r="G61" s="62">
        <v>24268255.390000001</v>
      </c>
      <c r="H61" s="59"/>
      <c r="I61" s="25">
        <f t="shared" si="7"/>
        <v>6.6227498232768059E-4</v>
      </c>
      <c r="J61" s="25">
        <f t="shared" si="8"/>
        <v>0.75847808693964613</v>
      </c>
    </row>
    <row r="62" spans="1:10" x14ac:dyDescent="0.2">
      <c r="A62" s="56">
        <v>61</v>
      </c>
      <c r="B62" s="57" t="s">
        <v>137</v>
      </c>
      <c r="C62" s="58">
        <v>48503319</v>
      </c>
      <c r="D62" s="58">
        <v>43057951.930000007</v>
      </c>
      <c r="E62" s="30">
        <f t="shared" si="6"/>
        <v>-0.11226792686084008</v>
      </c>
      <c r="F62" s="58">
        <v>38575761.260000005</v>
      </c>
      <c r="G62" s="62">
        <v>32691740.390000001</v>
      </c>
      <c r="H62" s="59"/>
      <c r="I62" s="25">
        <f t="shared" si="7"/>
        <v>8.6043705289488653E-4</v>
      </c>
      <c r="J62" s="25">
        <f t="shared" si="8"/>
        <v>0.89590330080523173</v>
      </c>
    </row>
    <row r="63" spans="1:10" x14ac:dyDescent="0.2">
      <c r="A63" s="56">
        <v>62</v>
      </c>
      <c r="B63" s="57" t="s">
        <v>138</v>
      </c>
      <c r="C63" s="58">
        <v>29543374</v>
      </c>
      <c r="D63" s="58">
        <v>24417003.82</v>
      </c>
      <c r="E63" s="30">
        <f t="shared" si="6"/>
        <v>-0.17352013280541345</v>
      </c>
      <c r="F63" s="58">
        <v>19296356.98</v>
      </c>
      <c r="G63" s="62">
        <v>17924970.349999998</v>
      </c>
      <c r="H63" s="59"/>
      <c r="I63" s="25">
        <f t="shared" si="7"/>
        <v>5.2409225144224494E-4</v>
      </c>
      <c r="J63" s="25">
        <f t="shared" si="8"/>
        <v>0.79028357132804017</v>
      </c>
    </row>
    <row r="64" spans="1:10" x14ac:dyDescent="0.2">
      <c r="A64" s="56">
        <v>63</v>
      </c>
      <c r="B64" s="57" t="s">
        <v>139</v>
      </c>
      <c r="C64" s="58">
        <v>43123720</v>
      </c>
      <c r="D64" s="58">
        <v>37141780.630000003</v>
      </c>
      <c r="E64" s="30">
        <f t="shared" si="6"/>
        <v>-0.13871575480964993</v>
      </c>
      <c r="F64" s="58">
        <v>32473743.340000004</v>
      </c>
      <c r="G64" s="62">
        <v>30422374.620000001</v>
      </c>
      <c r="H64" s="59"/>
      <c r="I64" s="25">
        <f t="shared" si="7"/>
        <v>7.6500427829823928E-4</v>
      </c>
      <c r="J64" s="25">
        <f t="shared" si="8"/>
        <v>0.87431843032777079</v>
      </c>
    </row>
    <row r="65" spans="1:10" x14ac:dyDescent="0.2">
      <c r="A65" s="56">
        <v>64</v>
      </c>
      <c r="B65" s="57" t="s">
        <v>140</v>
      </c>
      <c r="C65" s="58">
        <v>40366512</v>
      </c>
      <c r="D65" s="58">
        <v>30689158.629999995</v>
      </c>
      <c r="E65" s="30">
        <f t="shared" si="6"/>
        <v>-0.23973717050410515</v>
      </c>
      <c r="F65" s="58">
        <v>23192577.480000004</v>
      </c>
      <c r="G65" s="62">
        <v>21777587.029999997</v>
      </c>
      <c r="H65" s="59"/>
      <c r="I65" s="25">
        <f t="shared" si="7"/>
        <v>7.1609208064557549E-4</v>
      </c>
      <c r="J65" s="25">
        <f t="shared" si="8"/>
        <v>0.75572542602481918</v>
      </c>
    </row>
    <row r="66" spans="1:10" x14ac:dyDescent="0.2">
      <c r="A66" s="56">
        <v>65</v>
      </c>
      <c r="B66" s="57" t="s">
        <v>141</v>
      </c>
      <c r="C66" s="58">
        <v>40786547</v>
      </c>
      <c r="D66" s="58">
        <v>35244833.880000003</v>
      </c>
      <c r="E66" s="30">
        <f t="shared" si="6"/>
        <v>-0.13587110279279091</v>
      </c>
      <c r="F66" s="58">
        <v>31761700.869999997</v>
      </c>
      <c r="G66" s="62">
        <v>28940422.159999996</v>
      </c>
      <c r="H66" s="59"/>
      <c r="I66" s="25">
        <f t="shared" si="7"/>
        <v>7.235433991318981E-4</v>
      </c>
      <c r="J66" s="25">
        <f t="shared" si="8"/>
        <v>0.90117323231372815</v>
      </c>
    </row>
    <row r="67" spans="1:10" ht="24" x14ac:dyDescent="0.2">
      <c r="A67" s="56">
        <v>66</v>
      </c>
      <c r="B67" s="57" t="s">
        <v>142</v>
      </c>
      <c r="C67" s="58">
        <v>38404273</v>
      </c>
      <c r="D67" s="58">
        <v>31860858.48</v>
      </c>
      <c r="E67" s="30">
        <f t="shared" si="6"/>
        <v>-0.17038246030591442</v>
      </c>
      <c r="F67" s="58">
        <v>27792328.189999994</v>
      </c>
      <c r="G67" s="62">
        <v>24988027.280000001</v>
      </c>
      <c r="H67" s="59"/>
      <c r="I67" s="25">
        <f t="shared" si="7"/>
        <v>6.8128243922216261E-4</v>
      </c>
      <c r="J67" s="25">
        <f t="shared" si="8"/>
        <v>0.87230318063921775</v>
      </c>
    </row>
    <row r="68" spans="1:10" x14ac:dyDescent="0.2">
      <c r="A68" s="56">
        <v>67</v>
      </c>
      <c r="B68" s="57" t="s">
        <v>143</v>
      </c>
      <c r="C68" s="58">
        <v>47429292</v>
      </c>
      <c r="D68" s="58">
        <v>35533317.849999994</v>
      </c>
      <c r="E68" s="30">
        <f t="shared" si="6"/>
        <v>-0.25081492150462648</v>
      </c>
      <c r="F68" s="58">
        <v>30167824.449999996</v>
      </c>
      <c r="G68" s="62">
        <v>28080872.049999993</v>
      </c>
      <c r="H68" s="59"/>
      <c r="I68" s="25">
        <f t="shared" si="7"/>
        <v>8.413840757860513E-4</v>
      </c>
      <c r="J68" s="25">
        <f t="shared" si="8"/>
        <v>0.84900105803094883</v>
      </c>
    </row>
    <row r="69" spans="1:10" x14ac:dyDescent="0.2">
      <c r="A69" s="56">
        <v>68</v>
      </c>
      <c r="B69" s="57" t="s">
        <v>144</v>
      </c>
      <c r="C69" s="58">
        <v>40792970</v>
      </c>
      <c r="D69" s="58">
        <v>34704507.899999999</v>
      </c>
      <c r="E69" s="30">
        <f t="shared" si="6"/>
        <v>-0.14925272908542819</v>
      </c>
      <c r="F69" s="58">
        <v>29181092.739999998</v>
      </c>
      <c r="G69" s="62">
        <v>26537021.169999998</v>
      </c>
      <c r="H69" s="59"/>
      <c r="I69" s="25">
        <f t="shared" si="7"/>
        <v>7.2365734158583086E-4</v>
      </c>
      <c r="J69" s="25">
        <f t="shared" si="8"/>
        <v>0.84084444660862057</v>
      </c>
    </row>
    <row r="70" spans="1:10" x14ac:dyDescent="0.2">
      <c r="A70" s="56">
        <v>69</v>
      </c>
      <c r="B70" s="57" t="s">
        <v>145</v>
      </c>
      <c r="C70" s="58">
        <v>32308539</v>
      </c>
      <c r="D70" s="58">
        <v>26292433.390000001</v>
      </c>
      <c r="E70" s="30">
        <f t="shared" si="6"/>
        <v>-0.18620791271310655</v>
      </c>
      <c r="F70" s="58">
        <v>19223063.380000003</v>
      </c>
      <c r="G70" s="62">
        <v>17897499.41</v>
      </c>
      <c r="H70" s="59"/>
      <c r="I70" s="25">
        <f t="shared" si="7"/>
        <v>5.731456043348189E-4</v>
      </c>
      <c r="J70" s="25">
        <f t="shared" si="8"/>
        <v>0.73112530494462546</v>
      </c>
    </row>
    <row r="71" spans="1:10" x14ac:dyDescent="0.2">
      <c r="A71" s="56">
        <v>70</v>
      </c>
      <c r="B71" s="57" t="s">
        <v>146</v>
      </c>
      <c r="C71" s="58">
        <v>60082606</v>
      </c>
      <c r="D71" s="58">
        <v>54954309.410000004</v>
      </c>
      <c r="E71" s="30">
        <f t="shared" si="6"/>
        <v>-8.5354097157503417E-2</v>
      </c>
      <c r="F71" s="58">
        <v>43651291.709999993</v>
      </c>
      <c r="G71" s="62">
        <v>41293098.969999999</v>
      </c>
      <c r="H71" s="59"/>
      <c r="I71" s="25">
        <f t="shared" si="7"/>
        <v>1.0658507809926292E-3</v>
      </c>
      <c r="J71" s="25">
        <f t="shared" si="8"/>
        <v>0.79431972084898572</v>
      </c>
    </row>
    <row r="72" spans="1:10" x14ac:dyDescent="0.2">
      <c r="A72" s="56">
        <v>71</v>
      </c>
      <c r="B72" s="57" t="s">
        <v>147</v>
      </c>
      <c r="C72" s="58">
        <v>29636059</v>
      </c>
      <c r="D72" s="58">
        <v>25023385.079999998</v>
      </c>
      <c r="E72" s="30">
        <f t="shared" si="6"/>
        <v>-0.15564397142008668</v>
      </c>
      <c r="F72" s="58">
        <v>21445684.010000002</v>
      </c>
      <c r="G72" s="62">
        <v>18155906.23</v>
      </c>
      <c r="H72" s="59"/>
      <c r="I72" s="25">
        <f t="shared" si="7"/>
        <v>5.2573646074362409E-4</v>
      </c>
      <c r="J72" s="25">
        <f t="shared" si="8"/>
        <v>0.85702569582164634</v>
      </c>
    </row>
    <row r="73" spans="1:10" x14ac:dyDescent="0.2">
      <c r="A73" s="56">
        <v>72</v>
      </c>
      <c r="B73" s="57" t="s">
        <v>148</v>
      </c>
      <c r="C73" s="58">
        <v>25787846</v>
      </c>
      <c r="D73" s="58">
        <v>23322415.859999999</v>
      </c>
      <c r="E73" s="30">
        <f t="shared" si="6"/>
        <v>-9.5604345551001058E-2</v>
      </c>
      <c r="F73" s="58">
        <v>19566937.450000003</v>
      </c>
      <c r="G73" s="62">
        <v>17423355.759999998</v>
      </c>
      <c r="H73" s="59"/>
      <c r="I73" s="25">
        <f t="shared" si="7"/>
        <v>4.5747010040173106E-4</v>
      </c>
      <c r="J73" s="25">
        <f t="shared" si="8"/>
        <v>0.83897558329534061</v>
      </c>
    </row>
    <row r="74" spans="1:10" x14ac:dyDescent="0.2">
      <c r="A74" s="67"/>
      <c r="B74" s="68"/>
      <c r="C74" s="66"/>
      <c r="D74" s="66"/>
      <c r="E74" s="66"/>
      <c r="F74" s="66"/>
      <c r="G74" s="66"/>
    </row>
    <row r="75" spans="1:10" x14ac:dyDescent="0.2">
      <c r="A75" s="94" t="s">
        <v>76</v>
      </c>
      <c r="B75" s="95"/>
      <c r="C75" s="18">
        <f>SUM(C76:C83)</f>
        <v>12674404044</v>
      </c>
      <c r="D75" s="18">
        <f>SUM(D76:D83)</f>
        <v>13503673397.700001</v>
      </c>
      <c r="E75" s="19">
        <f t="shared" ref="E75:E82" si="9">D75/C75-1</f>
        <v>6.5428666375250355E-2</v>
      </c>
      <c r="F75" s="18">
        <f>SUM(F76:F83)</f>
        <v>13278234505.850002</v>
      </c>
      <c r="G75" s="60">
        <f>SUM(G76:G83)</f>
        <v>12968787174.350004</v>
      </c>
      <c r="H75" s="55"/>
      <c r="I75" s="61">
        <f>D75/$D$4</f>
        <v>0.2390053725955536</v>
      </c>
      <c r="J75" s="13">
        <f>F75/D75</f>
        <v>0.98330536549496261</v>
      </c>
    </row>
    <row r="76" spans="1:10" x14ac:dyDescent="0.2">
      <c r="A76" s="56">
        <v>1</v>
      </c>
      <c r="B76" s="57" t="s">
        <v>82</v>
      </c>
      <c r="C76" s="58">
        <v>1449155767</v>
      </c>
      <c r="D76" s="58">
        <v>1457550865</v>
      </c>
      <c r="E76" s="30">
        <f t="shared" si="9"/>
        <v>5.793095670715509E-3</v>
      </c>
      <c r="F76" s="58">
        <v>1428799021.6799998</v>
      </c>
      <c r="G76" s="62">
        <v>1318980180.6500001</v>
      </c>
      <c r="H76" s="59"/>
      <c r="I76" s="25">
        <f t="shared" ref="I76:I82" si="10">C76/$C$4</f>
        <v>2.5707669970855166E-2</v>
      </c>
      <c r="J76" s="25">
        <f t="shared" ref="J76:J82" si="11">F76/D76</f>
        <v>0.98027386624342594</v>
      </c>
    </row>
    <row r="77" spans="1:10" x14ac:dyDescent="0.2">
      <c r="A77" s="56">
        <v>2</v>
      </c>
      <c r="B77" s="57" t="s">
        <v>81</v>
      </c>
      <c r="C77" s="58">
        <v>318246466</v>
      </c>
      <c r="D77" s="58">
        <v>317743823</v>
      </c>
      <c r="E77" s="30">
        <f t="shared" si="9"/>
        <v>-1.5794142392770993E-3</v>
      </c>
      <c r="F77" s="58">
        <v>294839361.55000001</v>
      </c>
      <c r="G77" s="62">
        <v>284508912.70000005</v>
      </c>
      <c r="H77" s="59"/>
      <c r="I77" s="25">
        <f t="shared" si="10"/>
        <v>5.6456147114232061E-3</v>
      </c>
      <c r="J77" s="25">
        <f t="shared" si="11"/>
        <v>0.92791532111074271</v>
      </c>
    </row>
    <row r="78" spans="1:10" x14ac:dyDescent="0.2">
      <c r="A78" s="56">
        <v>3</v>
      </c>
      <c r="B78" s="57" t="s">
        <v>84</v>
      </c>
      <c r="C78" s="58">
        <v>8569729846</v>
      </c>
      <c r="D78" s="58">
        <v>9127953014.3700008</v>
      </c>
      <c r="E78" s="30">
        <f t="shared" si="9"/>
        <v>6.5138945847932117E-2</v>
      </c>
      <c r="F78" s="58">
        <v>9061614388.5900021</v>
      </c>
      <c r="G78" s="62">
        <v>9055724015.8500023</v>
      </c>
      <c r="H78" s="59"/>
      <c r="I78" s="25">
        <f t="shared" si="10"/>
        <v>0.1520249179813363</v>
      </c>
      <c r="J78" s="25">
        <f t="shared" si="11"/>
        <v>0.99273236555057165</v>
      </c>
    </row>
    <row r="79" spans="1:10" x14ac:dyDescent="0.2">
      <c r="A79" s="56">
        <v>4</v>
      </c>
      <c r="B79" s="57" t="s">
        <v>79</v>
      </c>
      <c r="C79" s="58">
        <v>160490715</v>
      </c>
      <c r="D79" s="58">
        <v>141914115.00999996</v>
      </c>
      <c r="E79" s="30">
        <f t="shared" si="9"/>
        <v>-0.11574875213186031</v>
      </c>
      <c r="F79" s="58">
        <v>122492751.94999999</v>
      </c>
      <c r="G79" s="62">
        <v>116200347.80999999</v>
      </c>
      <c r="H79" s="59"/>
      <c r="I79" s="25">
        <f t="shared" si="10"/>
        <v>2.8470661529697208E-3</v>
      </c>
      <c r="J79" s="25">
        <f t="shared" si="11"/>
        <v>0.8631470656838367</v>
      </c>
    </row>
    <row r="80" spans="1:10" ht="24" x14ac:dyDescent="0.2">
      <c r="A80" s="56">
        <v>80</v>
      </c>
      <c r="B80" s="57" t="s">
        <v>77</v>
      </c>
      <c r="C80" s="58">
        <v>25769375</v>
      </c>
      <c r="D80" s="58">
        <v>21185600.849999998</v>
      </c>
      <c r="E80" s="30">
        <f t="shared" si="9"/>
        <v>-0.17787680725667587</v>
      </c>
      <c r="F80" s="58">
        <v>17772654.43</v>
      </c>
      <c r="G80" s="62">
        <v>13903534.02</v>
      </c>
      <c r="H80" s="59"/>
      <c r="I80" s="25">
        <f t="shared" si="10"/>
        <v>4.5714242936536293E-4</v>
      </c>
      <c r="J80" s="25">
        <f t="shared" si="11"/>
        <v>0.83890254309213996</v>
      </c>
    </row>
    <row r="81" spans="1:10" x14ac:dyDescent="0.2">
      <c r="A81" s="56">
        <v>81</v>
      </c>
      <c r="B81" s="57" t="s">
        <v>83</v>
      </c>
      <c r="C81" s="58">
        <v>1992876279</v>
      </c>
      <c r="D81" s="58">
        <v>2299309680.4200001</v>
      </c>
      <c r="E81" s="30">
        <f t="shared" si="9"/>
        <v>0.15376438800995929</v>
      </c>
      <c r="F81" s="58">
        <v>2235961468.0099998</v>
      </c>
      <c r="G81" s="62">
        <v>2072514287.2</v>
      </c>
      <c r="H81" s="59"/>
      <c r="I81" s="25">
        <f t="shared" si="10"/>
        <v>3.535313928283728E-2</v>
      </c>
      <c r="J81" s="25">
        <f t="shared" si="11"/>
        <v>0.97244902983297621</v>
      </c>
    </row>
    <row r="82" spans="1:10" ht="24" x14ac:dyDescent="0.2">
      <c r="A82" s="56">
        <v>83</v>
      </c>
      <c r="B82" s="57" t="s">
        <v>80</v>
      </c>
      <c r="C82" s="58">
        <v>158135596</v>
      </c>
      <c r="D82" s="58">
        <v>138016299.05000001</v>
      </c>
      <c r="E82" s="30">
        <f t="shared" si="9"/>
        <v>-0.1272281349608344</v>
      </c>
      <c r="F82" s="58">
        <v>116754859.64</v>
      </c>
      <c r="G82" s="62">
        <v>106955896.12</v>
      </c>
      <c r="H82" s="59"/>
      <c r="I82" s="25">
        <f t="shared" si="10"/>
        <v>2.8052869161390051E-3</v>
      </c>
      <c r="J82" s="25">
        <f t="shared" si="11"/>
        <v>0.84594979320306585</v>
      </c>
    </row>
    <row r="83" spans="1:10" x14ac:dyDescent="0.2">
      <c r="A83" s="67"/>
      <c r="B83" s="68"/>
      <c r="C83" s="66"/>
      <c r="D83" s="66"/>
      <c r="E83" s="66"/>
      <c r="F83" s="66"/>
      <c r="G83" s="66"/>
    </row>
    <row r="84" spans="1:10" x14ac:dyDescent="0.2">
      <c r="A84" s="94" t="s">
        <v>85</v>
      </c>
      <c r="B84" s="95"/>
      <c r="C84" s="18">
        <f>SUM(C85:C101)</f>
        <v>5243289482</v>
      </c>
      <c r="D84" s="18">
        <f>SUM(D85:D101)</f>
        <v>4172504405.0100002</v>
      </c>
      <c r="E84" s="19">
        <f>D84/C84-1</f>
        <v>-0.20422009516467887</v>
      </c>
      <c r="F84" s="18">
        <f>SUM(F85:F101)</f>
        <v>3686799810.7200003</v>
      </c>
      <c r="G84" s="18">
        <f>SUM(G85:G101)</f>
        <v>3438034733.7700005</v>
      </c>
      <c r="H84" s="55"/>
      <c r="I84" s="61">
        <f>D84/$D$4</f>
        <v>7.3850347280011941E-2</v>
      </c>
      <c r="J84" s="13">
        <f>F84/D84</f>
        <v>0.88359398885072338</v>
      </c>
    </row>
    <row r="85" spans="1:10" x14ac:dyDescent="0.2">
      <c r="A85" s="56">
        <v>75</v>
      </c>
      <c r="B85" s="57" t="s">
        <v>89</v>
      </c>
      <c r="C85" s="58">
        <v>3000</v>
      </c>
      <c r="D85" s="58">
        <v>3000</v>
      </c>
      <c r="E85" s="30">
        <f t="shared" ref="E85:E101" si="12">D85/C85-1</f>
        <v>0</v>
      </c>
      <c r="F85" s="58">
        <v>0</v>
      </c>
      <c r="G85" s="62">
        <v>0</v>
      </c>
      <c r="H85" s="59"/>
      <c r="I85" s="25">
        <f t="shared" ref="I85:I101" si="13">C85/$C$4</f>
        <v>5.3219268534688517E-8</v>
      </c>
      <c r="J85" s="25">
        <f t="shared" ref="J85:J101" si="14">F85/D85</f>
        <v>0</v>
      </c>
    </row>
    <row r="86" spans="1:10" x14ac:dyDescent="0.2">
      <c r="A86" s="56">
        <v>85</v>
      </c>
      <c r="B86" s="57" t="s">
        <v>78</v>
      </c>
      <c r="C86" s="58">
        <v>135421399</v>
      </c>
      <c r="D86" s="58">
        <v>135421399</v>
      </c>
      <c r="E86" s="30">
        <f t="shared" si="12"/>
        <v>0</v>
      </c>
      <c r="F86" s="58">
        <v>130043758.14</v>
      </c>
      <c r="G86" s="62">
        <v>128927727.44</v>
      </c>
      <c r="H86" s="59"/>
      <c r="I86" s="25">
        <f t="shared" si="13"/>
        <v>2.4023425995747328E-3</v>
      </c>
      <c r="J86" s="25">
        <f t="shared" si="14"/>
        <v>0.9602895783110319</v>
      </c>
    </row>
    <row r="87" spans="1:10" ht="24" x14ac:dyDescent="0.2">
      <c r="A87" s="56">
        <v>86</v>
      </c>
      <c r="B87" s="57" t="s">
        <v>90</v>
      </c>
      <c r="C87" s="58">
        <v>421215283</v>
      </c>
      <c r="D87" s="58">
        <v>483461421.63</v>
      </c>
      <c r="E87" s="30">
        <f t="shared" si="12"/>
        <v>0.14777749322547717</v>
      </c>
      <c r="F87" s="58">
        <v>423979101.8900001</v>
      </c>
      <c r="G87" s="62">
        <v>335512143.55000013</v>
      </c>
      <c r="H87" s="59"/>
      <c r="I87" s="25">
        <f t="shared" si="13"/>
        <v>7.47225641896394E-3</v>
      </c>
      <c r="J87" s="25">
        <f t="shared" si="14"/>
        <v>0.87696573691556601</v>
      </c>
    </row>
    <row r="88" spans="1:10" x14ac:dyDescent="0.2">
      <c r="A88" s="56">
        <v>87</v>
      </c>
      <c r="B88" s="57" t="s">
        <v>91</v>
      </c>
      <c r="C88" s="58">
        <v>1737733104</v>
      </c>
      <c r="D88" s="58">
        <v>1637552172.1399999</v>
      </c>
      <c r="E88" s="30">
        <f t="shared" si="12"/>
        <v>-5.7650355874212633E-2</v>
      </c>
      <c r="F88" s="58">
        <v>1564898385.4300001</v>
      </c>
      <c r="G88" s="62">
        <v>1498768609.9300001</v>
      </c>
      <c r="H88" s="59"/>
      <c r="I88" s="25">
        <f t="shared" si="13"/>
        <v>3.0826961567797937E-2</v>
      </c>
      <c r="J88" s="25">
        <f t="shared" si="14"/>
        <v>0.95563268887179709</v>
      </c>
    </row>
    <row r="89" spans="1:10" ht="24" x14ac:dyDescent="0.2">
      <c r="A89" s="56">
        <v>88</v>
      </c>
      <c r="B89" s="57" t="s">
        <v>92</v>
      </c>
      <c r="C89" s="58">
        <v>463480</v>
      </c>
      <c r="D89" s="58">
        <v>0</v>
      </c>
      <c r="E89" s="30">
        <f t="shared" si="12"/>
        <v>-1</v>
      </c>
      <c r="F89" s="58">
        <v>0</v>
      </c>
      <c r="G89" s="62">
        <v>0</v>
      </c>
      <c r="H89" s="59"/>
      <c r="I89" s="25">
        <f t="shared" si="13"/>
        <v>8.2220221934858104E-6</v>
      </c>
      <c r="J89" s="25" t="e">
        <f t="shared" si="14"/>
        <v>#DIV/0!</v>
      </c>
    </row>
    <row r="90" spans="1:10" x14ac:dyDescent="0.2">
      <c r="A90" s="56">
        <v>89</v>
      </c>
      <c r="B90" s="57" t="s">
        <v>149</v>
      </c>
      <c r="C90" s="58">
        <v>3240000</v>
      </c>
      <c r="D90" s="58">
        <v>7593185.8300000001</v>
      </c>
      <c r="E90" s="30">
        <f t="shared" si="12"/>
        <v>1.34357587345679</v>
      </c>
      <c r="F90" s="58">
        <v>371297.95</v>
      </c>
      <c r="G90" s="62">
        <v>1299.1199999999999</v>
      </c>
      <c r="H90" s="59"/>
      <c r="I90" s="25">
        <f t="shared" si="13"/>
        <v>5.7476810017463596E-5</v>
      </c>
      <c r="J90" s="25">
        <f t="shared" si="14"/>
        <v>4.8898836181913909E-2</v>
      </c>
    </row>
    <row r="91" spans="1:10" ht="24" x14ac:dyDescent="0.2">
      <c r="A91" s="56">
        <v>90</v>
      </c>
      <c r="B91" s="57" t="s">
        <v>94</v>
      </c>
      <c r="C91" s="58">
        <v>121211584</v>
      </c>
      <c r="D91" s="58">
        <v>55556245.980000004</v>
      </c>
      <c r="E91" s="30">
        <f t="shared" si="12"/>
        <v>-0.54165893929741893</v>
      </c>
      <c r="F91" s="58">
        <v>53666590.830000006</v>
      </c>
      <c r="G91" s="62">
        <v>47756460.520000003</v>
      </c>
      <c r="H91" s="59"/>
      <c r="I91" s="25">
        <f t="shared" si="13"/>
        <v>2.1502639461369846E-3</v>
      </c>
      <c r="J91" s="25">
        <f t="shared" si="14"/>
        <v>0.96598663000591756</v>
      </c>
    </row>
    <row r="92" spans="1:10" x14ac:dyDescent="0.2">
      <c r="A92" s="56">
        <v>91</v>
      </c>
      <c r="B92" s="57" t="s">
        <v>95</v>
      </c>
      <c r="C92" s="58">
        <v>48925723</v>
      </c>
      <c r="D92" s="58">
        <v>48133723.380000003</v>
      </c>
      <c r="E92" s="30">
        <f t="shared" si="12"/>
        <v>-1.6187795937118721E-2</v>
      </c>
      <c r="F92" s="58">
        <v>24666061.190000001</v>
      </c>
      <c r="G92" s="62">
        <v>19111088.280000001</v>
      </c>
      <c r="H92" s="59"/>
      <c r="I92" s="25">
        <f t="shared" si="13"/>
        <v>8.6793039686359542E-4</v>
      </c>
      <c r="J92" s="25">
        <f t="shared" si="14"/>
        <v>0.51244864219768571</v>
      </c>
    </row>
    <row r="93" spans="1:10" x14ac:dyDescent="0.2">
      <c r="A93" s="56">
        <v>93</v>
      </c>
      <c r="B93" s="57" t="s">
        <v>96</v>
      </c>
      <c r="C93" s="58">
        <v>1171023256</v>
      </c>
      <c r="D93" s="58">
        <v>1173415246.5899999</v>
      </c>
      <c r="E93" s="30">
        <f t="shared" si="12"/>
        <v>2.0426499454593294E-3</v>
      </c>
      <c r="F93" s="58">
        <v>1092459016.5800002</v>
      </c>
      <c r="G93" s="62">
        <v>1072330696.0800004</v>
      </c>
      <c r="H93" s="59"/>
      <c r="I93" s="25">
        <f t="shared" si="13"/>
        <v>2.077366704047643E-2</v>
      </c>
      <c r="J93" s="25">
        <f t="shared" si="14"/>
        <v>0.93100802955708784</v>
      </c>
    </row>
    <row r="94" spans="1:10" ht="24" x14ac:dyDescent="0.2">
      <c r="A94" s="56">
        <v>94</v>
      </c>
      <c r="B94" s="57" t="s">
        <v>97</v>
      </c>
      <c r="C94" s="58">
        <v>30751000</v>
      </c>
      <c r="D94" s="58">
        <v>51956388.999999993</v>
      </c>
      <c r="E94" s="30">
        <f t="shared" si="12"/>
        <v>0.68958372085460606</v>
      </c>
      <c r="F94" s="58">
        <v>33088947.789999999</v>
      </c>
      <c r="G94" s="62">
        <v>18391152.759999998</v>
      </c>
      <c r="H94" s="59"/>
      <c r="I94" s="25">
        <f t="shared" si="13"/>
        <v>5.4551524223673555E-4</v>
      </c>
      <c r="J94" s="25">
        <f t="shared" si="14"/>
        <v>0.63686003640476252</v>
      </c>
    </row>
    <row r="95" spans="1:10" ht="24" x14ac:dyDescent="0.2">
      <c r="A95" s="56">
        <v>95</v>
      </c>
      <c r="B95" s="57" t="s">
        <v>98</v>
      </c>
      <c r="C95" s="58">
        <v>7000000</v>
      </c>
      <c r="D95" s="58">
        <v>912428.89</v>
      </c>
      <c r="E95" s="30">
        <f t="shared" si="12"/>
        <v>-0.86965301571428566</v>
      </c>
      <c r="F95" s="58">
        <v>694689.65</v>
      </c>
      <c r="G95" s="62">
        <v>633838</v>
      </c>
      <c r="H95" s="59"/>
      <c r="I95" s="25">
        <f t="shared" si="13"/>
        <v>1.2417829324760653E-4</v>
      </c>
      <c r="J95" s="25">
        <f t="shared" si="14"/>
        <v>0.76136305811184912</v>
      </c>
    </row>
    <row r="96" spans="1:10" x14ac:dyDescent="0.2">
      <c r="A96" s="56">
        <v>96</v>
      </c>
      <c r="B96" s="57" t="s">
        <v>99</v>
      </c>
      <c r="C96" s="58">
        <v>8488</v>
      </c>
      <c r="D96" s="58">
        <v>8488</v>
      </c>
      <c r="E96" s="30">
        <f t="shared" si="12"/>
        <v>0</v>
      </c>
      <c r="F96" s="58">
        <v>0</v>
      </c>
      <c r="G96" s="62">
        <v>0</v>
      </c>
      <c r="H96" s="59"/>
      <c r="I96" s="25">
        <f t="shared" si="13"/>
        <v>1.5057505044081205E-7</v>
      </c>
      <c r="J96" s="25">
        <f t="shared" si="14"/>
        <v>0</v>
      </c>
    </row>
    <row r="97" spans="1:10" ht="24" x14ac:dyDescent="0.2">
      <c r="A97" s="56">
        <v>97</v>
      </c>
      <c r="B97" s="57" t="s">
        <v>100</v>
      </c>
      <c r="C97" s="58">
        <v>434000</v>
      </c>
      <c r="D97" s="58">
        <v>434000</v>
      </c>
      <c r="E97" s="30">
        <f t="shared" si="12"/>
        <v>0</v>
      </c>
      <c r="F97" s="58">
        <v>0</v>
      </c>
      <c r="G97" s="62">
        <v>0</v>
      </c>
      <c r="H97" s="59"/>
      <c r="I97" s="25">
        <f t="shared" si="13"/>
        <v>7.6990541813516053E-6</v>
      </c>
      <c r="J97" s="25">
        <f t="shared" si="14"/>
        <v>0</v>
      </c>
    </row>
    <row r="98" spans="1:10" x14ac:dyDescent="0.2">
      <c r="A98" s="56">
        <v>98</v>
      </c>
      <c r="B98" s="57" t="s">
        <v>101</v>
      </c>
      <c r="C98" s="58">
        <v>195360000</v>
      </c>
      <c r="D98" s="58">
        <v>222369408.29000002</v>
      </c>
      <c r="E98" s="30">
        <f t="shared" si="12"/>
        <v>0.13825454693898465</v>
      </c>
      <c r="F98" s="58">
        <v>147033333.26999998</v>
      </c>
      <c r="G98" s="62">
        <v>112256085.99999999</v>
      </c>
      <c r="H98" s="59"/>
      <c r="I98" s="25">
        <f t="shared" si="13"/>
        <v>3.4656387669789162E-3</v>
      </c>
      <c r="J98" s="25">
        <f t="shared" si="14"/>
        <v>0.66121205430491803</v>
      </c>
    </row>
    <row r="99" spans="1:10" x14ac:dyDescent="0.2">
      <c r="A99" s="56">
        <v>99</v>
      </c>
      <c r="B99" s="57" t="s">
        <v>102</v>
      </c>
      <c r="C99" s="58">
        <v>355464165</v>
      </c>
      <c r="D99" s="58">
        <v>355414165</v>
      </c>
      <c r="E99" s="30">
        <f t="shared" si="12"/>
        <v>-1.4066115497179954E-4</v>
      </c>
      <c r="F99" s="58">
        <v>215898628</v>
      </c>
      <c r="G99" s="62">
        <v>204345632.09</v>
      </c>
      <c r="H99" s="59"/>
      <c r="I99" s="25">
        <f t="shared" si="13"/>
        <v>6.3058476171979419E-3</v>
      </c>
      <c r="J99" s="25">
        <f t="shared" si="14"/>
        <v>0.60745645295257156</v>
      </c>
    </row>
    <row r="100" spans="1:10" x14ac:dyDescent="0.2">
      <c r="A100" s="56">
        <v>7</v>
      </c>
      <c r="B100" s="57" t="s">
        <v>87</v>
      </c>
      <c r="C100" s="58">
        <v>1015000000</v>
      </c>
      <c r="D100" s="58">
        <v>238131.28</v>
      </c>
      <c r="E100" s="30">
        <f t="shared" si="12"/>
        <v>-0.99976538790147784</v>
      </c>
      <c r="F100" s="58">
        <v>0</v>
      </c>
      <c r="G100" s="62">
        <v>0</v>
      </c>
      <c r="H100" s="59"/>
      <c r="I100" s="25">
        <f t="shared" si="13"/>
        <v>1.8005852520902949E-2</v>
      </c>
      <c r="J100" s="25">
        <f t="shared" si="14"/>
        <v>0</v>
      </c>
    </row>
    <row r="101" spans="1:10" x14ac:dyDescent="0.2">
      <c r="A101" s="56">
        <v>8</v>
      </c>
      <c r="B101" s="57" t="s">
        <v>88</v>
      </c>
      <c r="C101" s="58">
        <v>35000</v>
      </c>
      <c r="D101" s="58">
        <v>35000</v>
      </c>
      <c r="E101" s="30">
        <f t="shared" si="12"/>
        <v>0</v>
      </c>
      <c r="F101" s="58">
        <v>0</v>
      </c>
      <c r="G101" s="62">
        <v>0</v>
      </c>
      <c r="H101" s="59"/>
      <c r="I101" s="25">
        <f t="shared" si="13"/>
        <v>6.2089146623803269E-7</v>
      </c>
      <c r="J101" s="25">
        <f t="shared" si="14"/>
        <v>0</v>
      </c>
    </row>
  </sheetData>
  <mergeCells count="6">
    <mergeCell ref="A84:B84"/>
    <mergeCell ref="A4:B4"/>
    <mergeCell ref="A6:B6"/>
    <mergeCell ref="A12:B12"/>
    <mergeCell ref="A41:B41"/>
    <mergeCell ref="A75:B7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zoomScale="110" zoomScaleNormal="110" zoomScaleSheetLayoutView="193" workbookViewId="0">
      <pane ySplit="4" topLeftCell="A80" activePane="bottomLeft" state="frozen"/>
      <selection pane="bottomLeft" activeCell="C3" sqref="C3"/>
    </sheetView>
  </sheetViews>
  <sheetFormatPr defaultRowHeight="12.75" x14ac:dyDescent="0.2"/>
  <cols>
    <col min="1" max="1" width="5.42578125" style="6" customWidth="1"/>
    <col min="2" max="2" width="42.140625" style="2" customWidth="1"/>
    <col min="3" max="4" width="14.42578125" style="3" customWidth="1"/>
    <col min="5" max="5" width="11.140625" style="3" customWidth="1"/>
    <col min="6" max="6" width="14.42578125" style="3" bestFit="1" customWidth="1"/>
    <col min="7" max="7" width="14" style="3" bestFit="1" customWidth="1"/>
    <col min="8" max="8" width="1.85546875" style="3" customWidth="1"/>
    <col min="9" max="9" width="10.85546875" style="9" customWidth="1"/>
    <col min="10" max="10" width="11.85546875" style="9" customWidth="1"/>
    <col min="11" max="11" width="9.140625" style="3"/>
    <col min="12" max="12" width="13.28515625" style="3" customWidth="1"/>
    <col min="13" max="16384" width="9.140625" style="3"/>
  </cols>
  <sheetData>
    <row r="1" spans="1:17" ht="18" x14ac:dyDescent="0.2">
      <c r="A1" s="1" t="s">
        <v>0</v>
      </c>
      <c r="E1" s="4"/>
      <c r="F1" s="4"/>
      <c r="I1" s="5"/>
      <c r="J1" s="5"/>
    </row>
    <row r="2" spans="1:17" x14ac:dyDescent="0.2">
      <c r="C2" s="7"/>
      <c r="D2" s="7"/>
      <c r="E2" s="7"/>
      <c r="F2" s="7"/>
      <c r="G2" s="7"/>
      <c r="I2" s="8"/>
    </row>
    <row r="3" spans="1:17" s="12" customFormat="1" ht="15" customHeight="1" x14ac:dyDescent="0.2">
      <c r="A3" s="96" t="s">
        <v>1</v>
      </c>
      <c r="B3" s="97"/>
      <c r="C3" s="10">
        <f>C5+C11+C39+C73+C83</f>
        <v>60563450056</v>
      </c>
      <c r="D3" s="10">
        <f>D5+D11+D39+D73+D83</f>
        <v>60809406768.389999</v>
      </c>
      <c r="E3" s="11">
        <f>D3/C3-1</f>
        <v>4.0611410374173929E-3</v>
      </c>
      <c r="F3" s="10">
        <f>F5+F11+F39+F73+F83</f>
        <v>27205116156.129993</v>
      </c>
      <c r="G3" s="10">
        <f>G5+G11+G39+G73+G83</f>
        <v>11713293295.98</v>
      </c>
      <c r="I3" s="13">
        <f>C3/$C$3</f>
        <v>1</v>
      </c>
      <c r="J3" s="13">
        <f>F3/D3</f>
        <v>0.44738335073302804</v>
      </c>
    </row>
    <row r="4" spans="1:17" s="17" customFormat="1" ht="44.25" customHeight="1" x14ac:dyDescent="0.2">
      <c r="A4" s="14" t="s">
        <v>2</v>
      </c>
      <c r="B4" s="15" t="s">
        <v>3</v>
      </c>
      <c r="C4" s="16" t="s">
        <v>4</v>
      </c>
      <c r="D4" s="16" t="s">
        <v>5</v>
      </c>
      <c r="E4" s="15" t="s">
        <v>6</v>
      </c>
      <c r="F4" s="16" t="s">
        <v>7</v>
      </c>
      <c r="G4" s="16" t="s">
        <v>8</v>
      </c>
      <c r="I4" s="15" t="s">
        <v>9</v>
      </c>
      <c r="J4" s="15" t="s">
        <v>10</v>
      </c>
    </row>
    <row r="5" spans="1:17" x14ac:dyDescent="0.2">
      <c r="A5" s="94" t="s">
        <v>11</v>
      </c>
      <c r="B5" s="95"/>
      <c r="C5" s="18">
        <f>SUM(C6:C9)</f>
        <v>990955249</v>
      </c>
      <c r="D5" s="18">
        <f>SUM(D6:D9)</f>
        <v>990716130.52999997</v>
      </c>
      <c r="E5" s="19">
        <f>D5/C5-1</f>
        <v>-2.4130097725538757E-4</v>
      </c>
      <c r="F5" s="18">
        <f>SUM(F6:F9)</f>
        <v>654059564.41999984</v>
      </c>
      <c r="G5" s="18">
        <f>SUM(G6:G9)</f>
        <v>168569766.95999995</v>
      </c>
      <c r="I5" s="19">
        <f>C5/$C$3</f>
        <v>1.6362265493192894E-2</v>
      </c>
      <c r="J5" s="19">
        <f>F5/D5</f>
        <v>0.66018866985652069</v>
      </c>
    </row>
    <row r="6" spans="1:17" x14ac:dyDescent="0.2">
      <c r="A6" s="20">
        <v>9</v>
      </c>
      <c r="B6" s="21" t="s">
        <v>12</v>
      </c>
      <c r="C6" s="22">
        <v>690652000</v>
      </c>
      <c r="D6" s="22">
        <v>690412881.52999997</v>
      </c>
      <c r="E6" s="23">
        <f>D6/C6-1</f>
        <v>-3.4622135315620639E-4</v>
      </c>
      <c r="F6" s="22">
        <v>585119516.56999981</v>
      </c>
      <c r="G6" s="22">
        <v>112802610.62999997</v>
      </c>
      <c r="H6" s="24"/>
      <c r="I6" s="23">
        <f>C6/$C$3</f>
        <v>1.140377569906253E-2</v>
      </c>
      <c r="J6" s="25">
        <f>F6/D6</f>
        <v>0.84749217783036845</v>
      </c>
    </row>
    <row r="7" spans="1:17" ht="15" customHeight="1" x14ac:dyDescent="0.2">
      <c r="A7" s="20">
        <v>10</v>
      </c>
      <c r="B7" s="21" t="s">
        <v>13</v>
      </c>
      <c r="C7" s="22">
        <v>290680249</v>
      </c>
      <c r="D7" s="22">
        <v>290680249</v>
      </c>
      <c r="E7" s="23">
        <f>D7/C7-1</f>
        <v>0</v>
      </c>
      <c r="F7" s="22">
        <v>67932732.669999987</v>
      </c>
      <c r="G7" s="22">
        <v>55345020.559999995</v>
      </c>
      <c r="H7" s="24"/>
      <c r="I7" s="23">
        <f>C7/$C$3</f>
        <v>4.7995985818380963E-3</v>
      </c>
      <c r="J7" s="25">
        <f>F7/D7</f>
        <v>0.23370260932313977</v>
      </c>
      <c r="K7" s="26"/>
      <c r="M7" s="26"/>
      <c r="N7" s="26"/>
      <c r="O7" s="26"/>
      <c r="P7" s="26"/>
      <c r="Q7" s="26"/>
    </row>
    <row r="8" spans="1:17" ht="24" x14ac:dyDescent="0.2">
      <c r="A8" s="20">
        <v>76</v>
      </c>
      <c r="B8" s="21" t="s">
        <v>14</v>
      </c>
      <c r="C8" s="22">
        <v>4022000</v>
      </c>
      <c r="D8" s="22">
        <v>4022000</v>
      </c>
      <c r="E8" s="23">
        <f>D8/C8-1</f>
        <v>0</v>
      </c>
      <c r="F8" s="22">
        <v>492014.60000000003</v>
      </c>
      <c r="G8" s="22">
        <v>266888.85000000003</v>
      </c>
      <c r="H8" s="24"/>
      <c r="I8" s="23">
        <f>C8/$C$3</f>
        <v>6.6409690932089531E-5</v>
      </c>
      <c r="J8" s="25">
        <f>F8/D8</f>
        <v>0.12233083043262059</v>
      </c>
    </row>
    <row r="9" spans="1:17" ht="15" customHeight="1" x14ac:dyDescent="0.2">
      <c r="A9" s="20">
        <v>77</v>
      </c>
      <c r="B9" s="21" t="s">
        <v>15</v>
      </c>
      <c r="C9" s="22">
        <v>5601000</v>
      </c>
      <c r="D9" s="22">
        <v>5601000</v>
      </c>
      <c r="E9" s="23">
        <f>D9/C9-1</f>
        <v>0</v>
      </c>
      <c r="F9" s="22">
        <v>515300.57999999996</v>
      </c>
      <c r="G9" s="22">
        <v>155246.91999999998</v>
      </c>
      <c r="H9" s="24"/>
      <c r="I9" s="23">
        <f>C9/$C$3</f>
        <v>9.2481521360177386E-5</v>
      </c>
      <c r="J9" s="25">
        <f>F9/D9</f>
        <v>9.2001531869309039E-2</v>
      </c>
    </row>
    <row r="10" spans="1:17" x14ac:dyDescent="0.2">
      <c r="E10" s="27"/>
      <c r="I10" s="28"/>
      <c r="J10" s="28"/>
    </row>
    <row r="11" spans="1:17" x14ac:dyDescent="0.2">
      <c r="A11" s="94" t="s">
        <v>16</v>
      </c>
      <c r="B11" s="95"/>
      <c r="C11" s="18">
        <f>SUM(C12:C37)</f>
        <v>38620910264</v>
      </c>
      <c r="D11" s="18">
        <f>SUM(D12:D37)</f>
        <v>38965534483.369995</v>
      </c>
      <c r="E11" s="29">
        <f t="shared" ref="E11:E37" si="0">D11/C11-1</f>
        <v>8.9232547087640945E-3</v>
      </c>
      <c r="F11" s="18">
        <f>SUM(F12:F37)</f>
        <v>19191569513.169994</v>
      </c>
      <c r="G11" s="18">
        <f>SUM(G12:G37)</f>
        <v>7726297829.3800001</v>
      </c>
      <c r="I11" s="29">
        <f t="shared" ref="I11:I37" si="1">C11/$C$3</f>
        <v>0.63769336502938934</v>
      </c>
      <c r="J11" s="29">
        <f t="shared" ref="J11:J37" si="2">F11/D11</f>
        <v>0.49252678726531307</v>
      </c>
    </row>
    <row r="12" spans="1:17" x14ac:dyDescent="0.2">
      <c r="A12" s="20">
        <v>11</v>
      </c>
      <c r="B12" s="21" t="s">
        <v>17</v>
      </c>
      <c r="C12" s="22">
        <v>318649374</v>
      </c>
      <c r="D12" s="22">
        <v>317839374</v>
      </c>
      <c r="E12" s="30">
        <f t="shared" si="0"/>
        <v>-2.541978946426604E-3</v>
      </c>
      <c r="F12" s="22">
        <v>82410248.919999987</v>
      </c>
      <c r="G12" s="22">
        <v>12083830.069999997</v>
      </c>
      <c r="H12" s="31"/>
      <c r="I12" s="25">
        <f t="shared" si="1"/>
        <v>5.2614138346702647E-3</v>
      </c>
      <c r="J12" s="25">
        <f t="shared" si="2"/>
        <v>0.25928269327638426</v>
      </c>
    </row>
    <row r="13" spans="1:17" ht="13.5" customHeight="1" x14ac:dyDescent="0.2">
      <c r="A13" s="20">
        <v>12</v>
      </c>
      <c r="B13" s="21" t="s">
        <v>18</v>
      </c>
      <c r="C13" s="22">
        <v>313686080</v>
      </c>
      <c r="D13" s="22">
        <v>469213909.17000002</v>
      </c>
      <c r="E13" s="32">
        <f t="shared" si="0"/>
        <v>0.49580723878471122</v>
      </c>
      <c r="F13" s="22">
        <v>215649668.61999997</v>
      </c>
      <c r="G13" s="22">
        <v>60172485.759999998</v>
      </c>
      <c r="H13" s="31"/>
      <c r="I13" s="25">
        <f t="shared" si="1"/>
        <v>5.1794618653651691E-3</v>
      </c>
      <c r="J13" s="25">
        <f t="shared" si="2"/>
        <v>0.45959777492842468</v>
      </c>
    </row>
    <row r="14" spans="1:17" ht="15" customHeight="1" x14ac:dyDescent="0.2">
      <c r="A14" s="20">
        <v>13</v>
      </c>
      <c r="B14" s="21" t="s">
        <v>19</v>
      </c>
      <c r="C14" s="22">
        <v>108569441</v>
      </c>
      <c r="D14" s="22">
        <v>108569441</v>
      </c>
      <c r="E14" s="32">
        <f t="shared" si="0"/>
        <v>0</v>
      </c>
      <c r="F14" s="22">
        <v>32682523.07</v>
      </c>
      <c r="G14" s="22">
        <v>16556846.979999999</v>
      </c>
      <c r="H14" s="31"/>
      <c r="I14" s="25">
        <f t="shared" si="1"/>
        <v>1.7926561465638311E-3</v>
      </c>
      <c r="J14" s="25">
        <f t="shared" si="2"/>
        <v>0.30102874960920173</v>
      </c>
    </row>
    <row r="15" spans="1:17" ht="15" customHeight="1" x14ac:dyDescent="0.2">
      <c r="A15" s="20">
        <v>14</v>
      </c>
      <c r="B15" s="21" t="s">
        <v>20</v>
      </c>
      <c r="C15" s="22">
        <v>471123061</v>
      </c>
      <c r="D15" s="22">
        <v>471123061</v>
      </c>
      <c r="E15" s="32">
        <f t="shared" si="0"/>
        <v>0</v>
      </c>
      <c r="F15" s="22">
        <v>133166305.31999999</v>
      </c>
      <c r="G15" s="22">
        <v>54454248.509999998</v>
      </c>
      <c r="H15" s="31"/>
      <c r="I15" s="25">
        <f t="shared" si="1"/>
        <v>7.7789997195400196E-3</v>
      </c>
      <c r="J15" s="25">
        <f t="shared" si="2"/>
        <v>0.28265715763805499</v>
      </c>
    </row>
    <row r="16" spans="1:17" ht="15" customHeight="1" x14ac:dyDescent="0.2">
      <c r="A16" s="20">
        <v>16</v>
      </c>
      <c r="B16" s="21" t="s">
        <v>21</v>
      </c>
      <c r="C16" s="22">
        <v>12783474044</v>
      </c>
      <c r="D16" s="22">
        <v>13034474540.48</v>
      </c>
      <c r="E16" s="32">
        <f t="shared" si="0"/>
        <v>1.9634764041141617E-2</v>
      </c>
      <c r="F16" s="22">
        <v>5207348396.7399921</v>
      </c>
      <c r="G16" s="22">
        <v>2265916712.7000012</v>
      </c>
      <c r="H16" s="31"/>
      <c r="I16" s="25">
        <f t="shared" si="1"/>
        <v>0.21107572359533283</v>
      </c>
      <c r="J16" s="25">
        <f t="shared" si="2"/>
        <v>0.39950581671458996</v>
      </c>
    </row>
    <row r="17" spans="1:10" ht="15" customHeight="1" x14ac:dyDescent="0.2">
      <c r="A17" s="20">
        <v>17</v>
      </c>
      <c r="B17" s="21" t="s">
        <v>22</v>
      </c>
      <c r="C17" s="22">
        <v>360690482</v>
      </c>
      <c r="D17" s="22">
        <v>369389230</v>
      </c>
      <c r="E17" s="32">
        <f t="shared" si="0"/>
        <v>2.411693247841229E-2</v>
      </c>
      <c r="F17" s="22">
        <v>127182688.32999998</v>
      </c>
      <c r="G17" s="22">
        <v>62977051.499999993</v>
      </c>
      <c r="H17" s="31"/>
      <c r="I17" s="25">
        <f t="shared" si="1"/>
        <v>5.9555801670229738E-3</v>
      </c>
      <c r="J17" s="25">
        <f t="shared" si="2"/>
        <v>0.34430535056476874</v>
      </c>
    </row>
    <row r="18" spans="1:10" ht="15" customHeight="1" x14ac:dyDescent="0.2">
      <c r="A18" s="20">
        <v>19</v>
      </c>
      <c r="B18" s="21" t="s">
        <v>23</v>
      </c>
      <c r="C18" s="22">
        <v>238018395</v>
      </c>
      <c r="D18" s="22">
        <v>238098395</v>
      </c>
      <c r="E18" s="32">
        <f t="shared" si="0"/>
        <v>3.3610847598564142E-4</v>
      </c>
      <c r="F18" s="22">
        <v>91719077.160000011</v>
      </c>
      <c r="G18" s="22">
        <v>25782795.449999999</v>
      </c>
      <c r="H18" s="31"/>
      <c r="I18" s="25">
        <f t="shared" si="1"/>
        <v>3.9300666454753861E-3</v>
      </c>
      <c r="J18" s="25">
        <f t="shared" si="2"/>
        <v>0.38521501650609619</v>
      </c>
    </row>
    <row r="19" spans="1:10" ht="12.75" customHeight="1" x14ac:dyDescent="0.2">
      <c r="A19" s="20">
        <v>20</v>
      </c>
      <c r="B19" s="21" t="s">
        <v>24</v>
      </c>
      <c r="C19" s="22">
        <v>3205494984</v>
      </c>
      <c r="D19" s="22">
        <v>3095213357.9200001</v>
      </c>
      <c r="E19" s="30">
        <f t="shared" si="0"/>
        <v>-3.4403930322918219E-2</v>
      </c>
      <c r="F19" s="22">
        <v>2841574435.3299999</v>
      </c>
      <c r="G19" s="22">
        <v>972693462.49000001</v>
      </c>
      <c r="H19" s="31"/>
      <c r="I19" s="25">
        <f t="shared" si="1"/>
        <v>5.2927879455943128E-2</v>
      </c>
      <c r="J19" s="25">
        <f t="shared" si="2"/>
        <v>0.91805446240370103</v>
      </c>
    </row>
    <row r="20" spans="1:10" ht="15" customHeight="1" x14ac:dyDescent="0.2">
      <c r="A20" s="20">
        <v>21</v>
      </c>
      <c r="B20" s="21" t="s">
        <v>25</v>
      </c>
      <c r="C20" s="22">
        <v>253774586</v>
      </c>
      <c r="D20" s="22">
        <v>253774586</v>
      </c>
      <c r="E20" s="32">
        <f t="shared" si="0"/>
        <v>0</v>
      </c>
      <c r="F20" s="22">
        <v>66397416.590000004</v>
      </c>
      <c r="G20" s="22">
        <v>48937526.020000003</v>
      </c>
      <c r="H20" s="31"/>
      <c r="I20" s="25">
        <f t="shared" si="1"/>
        <v>4.1902267087714998E-3</v>
      </c>
      <c r="J20" s="25">
        <f t="shared" si="2"/>
        <v>0.26163934551744278</v>
      </c>
    </row>
    <row r="21" spans="1:10" ht="24" x14ac:dyDescent="0.2">
      <c r="A21" s="20">
        <v>22</v>
      </c>
      <c r="B21" s="21" t="s">
        <v>26</v>
      </c>
      <c r="C21" s="33">
        <v>613037937</v>
      </c>
      <c r="D21" s="33">
        <v>613399996.91000009</v>
      </c>
      <c r="E21" s="32">
        <f t="shared" si="0"/>
        <v>5.9059951782414188E-4</v>
      </c>
      <c r="F21" s="33">
        <v>103558175.16</v>
      </c>
      <c r="G21" s="33">
        <v>8914898.4900000021</v>
      </c>
      <c r="H21" s="31"/>
      <c r="I21" s="25">
        <f t="shared" si="1"/>
        <v>1.0122242646896014E-2</v>
      </c>
      <c r="J21" s="25">
        <f t="shared" si="2"/>
        <v>0.16882650094827822</v>
      </c>
    </row>
    <row r="22" spans="1:10" x14ac:dyDescent="0.2">
      <c r="A22" s="20">
        <v>23</v>
      </c>
      <c r="B22" s="21" t="s">
        <v>27</v>
      </c>
      <c r="C22" s="22">
        <v>121273450</v>
      </c>
      <c r="D22" s="22">
        <v>120015969.99999999</v>
      </c>
      <c r="E22" s="30">
        <f t="shared" si="0"/>
        <v>-1.03689636932075E-2</v>
      </c>
      <c r="F22" s="22">
        <v>81236470.689999998</v>
      </c>
      <c r="G22" s="22">
        <v>24436628.989999998</v>
      </c>
      <c r="H22" s="31"/>
      <c r="I22" s="25">
        <f t="shared" si="1"/>
        <v>2.0024197744326734E-3</v>
      </c>
      <c r="J22" s="25">
        <f t="shared" si="2"/>
        <v>0.67688050756911777</v>
      </c>
    </row>
    <row r="23" spans="1:10" ht="15.75" customHeight="1" x14ac:dyDescent="0.2">
      <c r="A23" s="20">
        <v>24</v>
      </c>
      <c r="B23" s="21" t="s">
        <v>28</v>
      </c>
      <c r="C23" s="22">
        <v>137422881</v>
      </c>
      <c r="D23" s="22">
        <v>137422881</v>
      </c>
      <c r="E23" s="32">
        <f t="shared" si="0"/>
        <v>0</v>
      </c>
      <c r="F23" s="22">
        <v>45026771.809999995</v>
      </c>
      <c r="G23" s="22">
        <v>25936821.039999999</v>
      </c>
      <c r="H23" s="31"/>
      <c r="I23" s="25">
        <f t="shared" si="1"/>
        <v>2.2690728628063945E-3</v>
      </c>
      <c r="J23" s="25">
        <f t="shared" si="2"/>
        <v>0.32765119958444178</v>
      </c>
    </row>
    <row r="24" spans="1:10" x14ac:dyDescent="0.2">
      <c r="A24" s="20">
        <v>25</v>
      </c>
      <c r="B24" s="21" t="s">
        <v>29</v>
      </c>
      <c r="C24" s="22">
        <v>412270206</v>
      </c>
      <c r="D24" s="22">
        <v>412079979.38</v>
      </c>
      <c r="E24" s="30">
        <f t="shared" si="0"/>
        <v>-4.6141248441322613E-4</v>
      </c>
      <c r="F24" s="22">
        <v>145516209.67999998</v>
      </c>
      <c r="G24" s="22">
        <v>52300605.24000001</v>
      </c>
      <c r="H24" s="31"/>
      <c r="I24" s="25">
        <f t="shared" si="1"/>
        <v>6.8072443960638688E-3</v>
      </c>
      <c r="J24" s="25">
        <f t="shared" si="2"/>
        <v>0.35312613318156871</v>
      </c>
    </row>
    <row r="25" spans="1:10" x14ac:dyDescent="0.2">
      <c r="A25" s="20">
        <v>26</v>
      </c>
      <c r="B25" s="21" t="s">
        <v>30</v>
      </c>
      <c r="C25" s="22">
        <v>5024199</v>
      </c>
      <c r="D25" s="22">
        <v>5024199</v>
      </c>
      <c r="E25" s="32">
        <f t="shared" si="0"/>
        <v>0</v>
      </c>
      <c r="F25" s="22">
        <v>1143027.95</v>
      </c>
      <c r="G25" s="22">
        <v>703662.42</v>
      </c>
      <c r="H25" s="31"/>
      <c r="I25" s="25">
        <f t="shared" si="1"/>
        <v>8.2957608844185299E-5</v>
      </c>
      <c r="J25" s="25">
        <f t="shared" si="2"/>
        <v>0.22750451365481342</v>
      </c>
    </row>
    <row r="26" spans="1:10" x14ac:dyDescent="0.2">
      <c r="A26" s="20">
        <v>27</v>
      </c>
      <c r="B26" s="21" t="s">
        <v>31</v>
      </c>
      <c r="C26" s="22">
        <v>223245174</v>
      </c>
      <c r="D26" s="22">
        <v>223245174</v>
      </c>
      <c r="E26" s="32">
        <f t="shared" si="0"/>
        <v>0</v>
      </c>
      <c r="F26" s="22">
        <v>118527358.73999999</v>
      </c>
      <c r="G26" s="22">
        <v>34033509.850000001</v>
      </c>
      <c r="H26" s="31"/>
      <c r="I26" s="25">
        <f t="shared" si="1"/>
        <v>3.6861369983641344E-3</v>
      </c>
      <c r="J26" s="25">
        <f t="shared" si="2"/>
        <v>0.53092909744154193</v>
      </c>
    </row>
    <row r="27" spans="1:10" ht="15" customHeight="1" x14ac:dyDescent="0.2">
      <c r="A27" s="20">
        <v>28</v>
      </c>
      <c r="B27" s="21" t="s">
        <v>32</v>
      </c>
      <c r="C27" s="22">
        <v>8485746571</v>
      </c>
      <c r="D27" s="22">
        <v>8462509586.6900005</v>
      </c>
      <c r="E27" s="30">
        <f t="shared" si="0"/>
        <v>-2.7383547358592608E-3</v>
      </c>
      <c r="F27" s="22">
        <v>6340031569.3800001</v>
      </c>
      <c r="G27" s="22">
        <v>1931705819.1100004</v>
      </c>
      <c r="H27" s="31"/>
      <c r="I27" s="25">
        <f t="shared" si="1"/>
        <v>0.14011332847044963</v>
      </c>
      <c r="J27" s="25">
        <f t="shared" si="2"/>
        <v>0.74919047410613571</v>
      </c>
    </row>
    <row r="28" spans="1:10" ht="24" x14ac:dyDescent="0.2">
      <c r="A28" s="20">
        <v>30</v>
      </c>
      <c r="B28" s="21" t="s">
        <v>33</v>
      </c>
      <c r="C28" s="22">
        <v>78530803</v>
      </c>
      <c r="D28" s="22">
        <v>79914031</v>
      </c>
      <c r="E28" s="32">
        <f t="shared" si="0"/>
        <v>1.7613827277431549E-2</v>
      </c>
      <c r="F28" s="22">
        <v>29902781.950000003</v>
      </c>
      <c r="G28" s="22">
        <v>9291947.7200000007</v>
      </c>
      <c r="H28" s="31"/>
      <c r="I28" s="25">
        <f t="shared" si="1"/>
        <v>1.2966699044949799E-3</v>
      </c>
      <c r="J28" s="25">
        <f t="shared" si="2"/>
        <v>0.37418688027387836</v>
      </c>
    </row>
    <row r="29" spans="1:10" ht="15" customHeight="1" x14ac:dyDescent="0.2">
      <c r="A29" s="20">
        <v>31</v>
      </c>
      <c r="B29" s="21" t="s">
        <v>34</v>
      </c>
      <c r="C29" s="22">
        <v>4963700</v>
      </c>
      <c r="D29" s="22">
        <v>4963700</v>
      </c>
      <c r="E29" s="32">
        <f t="shared" si="0"/>
        <v>0</v>
      </c>
      <c r="F29" s="22">
        <v>893642.30999999982</v>
      </c>
      <c r="G29" s="22">
        <v>594395.1</v>
      </c>
      <c r="H29" s="31"/>
      <c r="I29" s="25">
        <f t="shared" si="1"/>
        <v>8.1958673018302523E-5</v>
      </c>
      <c r="J29" s="25">
        <f t="shared" si="2"/>
        <v>0.18003551987428729</v>
      </c>
    </row>
    <row r="30" spans="1:10" ht="13.5" customHeight="1" x14ac:dyDescent="0.2">
      <c r="A30" s="20">
        <v>32</v>
      </c>
      <c r="B30" s="21" t="s">
        <v>35</v>
      </c>
      <c r="C30" s="22">
        <v>29281536</v>
      </c>
      <c r="D30" s="22">
        <v>29281536</v>
      </c>
      <c r="E30" s="32">
        <f t="shared" si="0"/>
        <v>0</v>
      </c>
      <c r="F30" s="22">
        <v>8526714.2699999996</v>
      </c>
      <c r="G30" s="22">
        <v>5722524.2499999991</v>
      </c>
      <c r="H30" s="31"/>
      <c r="I30" s="25">
        <f t="shared" si="1"/>
        <v>4.8348526995943634E-4</v>
      </c>
      <c r="J30" s="25">
        <f t="shared" si="2"/>
        <v>0.29119764311544311</v>
      </c>
    </row>
    <row r="31" spans="1:10" ht="15" customHeight="1" x14ac:dyDescent="0.2">
      <c r="A31" s="20">
        <v>34</v>
      </c>
      <c r="B31" s="21" t="s">
        <v>36</v>
      </c>
      <c r="C31" s="22">
        <v>87175473</v>
      </c>
      <c r="D31" s="22">
        <v>87062600.390000015</v>
      </c>
      <c r="E31" s="30">
        <f t="shared" si="0"/>
        <v>-1.2947748502607492E-3</v>
      </c>
      <c r="F31" s="22">
        <v>22937727.980000004</v>
      </c>
      <c r="G31" s="22">
        <v>8977468.1100000031</v>
      </c>
      <c r="H31" s="31"/>
      <c r="I31" s="25">
        <f t="shared" si="1"/>
        <v>1.4394073144676069E-3</v>
      </c>
      <c r="J31" s="25">
        <f t="shared" si="2"/>
        <v>0.26346247271790224</v>
      </c>
    </row>
    <row r="32" spans="1:10" ht="15" customHeight="1" x14ac:dyDescent="0.2">
      <c r="A32" s="20">
        <v>36</v>
      </c>
      <c r="B32" s="21" t="s">
        <v>37</v>
      </c>
      <c r="C32" s="22">
        <v>17578312</v>
      </c>
      <c r="D32" s="22">
        <v>17578312</v>
      </c>
      <c r="E32" s="32">
        <f t="shared" si="0"/>
        <v>0</v>
      </c>
      <c r="F32" s="22">
        <v>3301675.0700000003</v>
      </c>
      <c r="G32" s="22">
        <v>1289823.0300000003</v>
      </c>
      <c r="H32" s="31"/>
      <c r="I32" s="25">
        <f t="shared" si="1"/>
        <v>2.9024621258772761E-4</v>
      </c>
      <c r="J32" s="25">
        <f t="shared" si="2"/>
        <v>0.18782662806303588</v>
      </c>
    </row>
    <row r="33" spans="1:12" ht="15" customHeight="1" x14ac:dyDescent="0.2">
      <c r="A33" s="20">
        <v>37</v>
      </c>
      <c r="B33" s="21" t="s">
        <v>38</v>
      </c>
      <c r="C33" s="22">
        <v>769640018</v>
      </c>
      <c r="D33" s="22">
        <v>769640018</v>
      </c>
      <c r="E33" s="32">
        <f t="shared" si="0"/>
        <v>0</v>
      </c>
      <c r="F33" s="22">
        <v>79581898.99000001</v>
      </c>
      <c r="G33" s="22">
        <v>26177520.32</v>
      </c>
      <c r="H33" s="31"/>
      <c r="I33" s="25">
        <f t="shared" si="1"/>
        <v>1.270799495881348E-2</v>
      </c>
      <c r="J33" s="25">
        <f t="shared" si="2"/>
        <v>0.10340145669244555</v>
      </c>
    </row>
    <row r="34" spans="1:12" ht="15" customHeight="1" x14ac:dyDescent="0.2">
      <c r="A34" s="20">
        <v>38</v>
      </c>
      <c r="B34" s="21" t="s">
        <v>39</v>
      </c>
      <c r="C34" s="22">
        <v>650202925</v>
      </c>
      <c r="D34" s="22">
        <v>622477027.75999999</v>
      </c>
      <c r="E34" s="30">
        <f t="shared" si="0"/>
        <v>-4.2641914045526641E-2</v>
      </c>
      <c r="F34" s="22">
        <v>181278088.92999998</v>
      </c>
      <c r="G34" s="22">
        <v>125742263.66</v>
      </c>
      <c r="H34" s="31"/>
      <c r="I34" s="25">
        <f t="shared" si="1"/>
        <v>1.0735896392936496E-2</v>
      </c>
      <c r="J34" s="25">
        <f t="shared" si="2"/>
        <v>0.29122052838212192</v>
      </c>
    </row>
    <row r="35" spans="1:12" ht="15" customHeight="1" x14ac:dyDescent="0.2">
      <c r="A35" s="20">
        <v>40</v>
      </c>
      <c r="B35" s="21" t="s">
        <v>40</v>
      </c>
      <c r="C35" s="22">
        <v>12863556</v>
      </c>
      <c r="D35" s="22">
        <v>12863556</v>
      </c>
      <c r="E35" s="32">
        <f t="shared" si="0"/>
        <v>0</v>
      </c>
      <c r="F35" s="22">
        <v>9654755.5600000005</v>
      </c>
      <c r="G35" s="22">
        <v>2920555.4499999997</v>
      </c>
      <c r="H35" s="31"/>
      <c r="I35" s="25">
        <f t="shared" si="1"/>
        <v>2.1239800553148329E-4</v>
      </c>
      <c r="J35" s="25">
        <f t="shared" si="2"/>
        <v>0.75055105757692508</v>
      </c>
    </row>
    <row r="36" spans="1:12" ht="15" customHeight="1" x14ac:dyDescent="0.2">
      <c r="A36" s="20">
        <v>73</v>
      </c>
      <c r="B36" s="21" t="s">
        <v>41</v>
      </c>
      <c r="C36" s="22">
        <v>136632834</v>
      </c>
      <c r="D36" s="22">
        <v>226509778.66999999</v>
      </c>
      <c r="E36" s="32">
        <f t="shared" si="0"/>
        <v>0.65779902267122692</v>
      </c>
      <c r="F36" s="22">
        <v>61502282.510000005</v>
      </c>
      <c r="G36" s="22">
        <v>32812814.09</v>
      </c>
      <c r="H36" s="31"/>
      <c r="I36" s="25">
        <f t="shared" si="1"/>
        <v>2.2560279157422909E-3</v>
      </c>
      <c r="J36" s="25">
        <f t="shared" si="2"/>
        <v>0.27152153373299664</v>
      </c>
    </row>
    <row r="37" spans="1:12" x14ac:dyDescent="0.2">
      <c r="A37" s="20">
        <v>84</v>
      </c>
      <c r="B37" s="21" t="s">
        <v>42</v>
      </c>
      <c r="C37" s="22">
        <v>8782540242</v>
      </c>
      <c r="D37" s="22">
        <v>8783850242</v>
      </c>
      <c r="E37" s="32">
        <f t="shared" si="0"/>
        <v>1.4915957842531746E-4</v>
      </c>
      <c r="F37" s="22">
        <v>3160819602.1099997</v>
      </c>
      <c r="G37" s="22">
        <v>1915161613.0299995</v>
      </c>
      <c r="H37" s="31"/>
      <c r="I37" s="25">
        <f t="shared" si="1"/>
        <v>0.14501386948529557</v>
      </c>
      <c r="J37" s="25">
        <f t="shared" si="2"/>
        <v>0.35984443211435158</v>
      </c>
    </row>
    <row r="38" spans="1:12" x14ac:dyDescent="0.2">
      <c r="A38" s="34"/>
      <c r="B38" s="35"/>
      <c r="C38" s="36"/>
      <c r="D38" s="36"/>
      <c r="E38" s="37"/>
      <c r="F38" s="36"/>
      <c r="G38" s="36"/>
      <c r="H38" s="38"/>
      <c r="I38" s="39"/>
      <c r="J38" s="39"/>
    </row>
    <row r="39" spans="1:12" x14ac:dyDescent="0.2">
      <c r="A39" s="94" t="s">
        <v>43</v>
      </c>
      <c r="B39" s="95"/>
      <c r="C39" s="18">
        <f>SUM(C40:C71)</f>
        <v>1341378285</v>
      </c>
      <c r="D39" s="18">
        <f>SUM(D40:D71)</f>
        <v>1269190807.9700003</v>
      </c>
      <c r="E39" s="19">
        <f t="shared" ref="E39:E71" si="3">D39/C39-1</f>
        <v>-5.3815898048476085E-2</v>
      </c>
      <c r="F39" s="18">
        <f>SUM(F40:F71)</f>
        <v>409605729.70000005</v>
      </c>
      <c r="G39" s="18">
        <f>SUM(G40:G71)</f>
        <v>144698419.53000003</v>
      </c>
      <c r="I39" s="19">
        <f t="shared" ref="I39:I71" si="4">C39/$C$3</f>
        <v>2.2148313607624637E-2</v>
      </c>
      <c r="J39" s="19">
        <f t="shared" ref="J39:J71" si="5">F39/D39</f>
        <v>0.32272982685333301</v>
      </c>
    </row>
    <row r="40" spans="1:12" x14ac:dyDescent="0.2">
      <c r="A40" s="20">
        <v>44</v>
      </c>
      <c r="B40" s="21" t="s">
        <v>44</v>
      </c>
      <c r="C40" s="22">
        <v>26971074</v>
      </c>
      <c r="D40" s="22">
        <v>25318575.939999998</v>
      </c>
      <c r="E40" s="30">
        <f t="shared" si="3"/>
        <v>-6.1269271664895597E-2</v>
      </c>
      <c r="F40" s="22">
        <v>6931477.3099999996</v>
      </c>
      <c r="G40" s="22">
        <v>2406875.9099999997</v>
      </c>
      <c r="H40" s="31"/>
      <c r="I40" s="25">
        <f t="shared" si="4"/>
        <v>4.4533582507372342E-4</v>
      </c>
      <c r="J40" s="25">
        <f t="shared" si="5"/>
        <v>0.27377042557315334</v>
      </c>
    </row>
    <row r="41" spans="1:12" x14ac:dyDescent="0.2">
      <c r="A41" s="20">
        <v>72</v>
      </c>
      <c r="B41" s="21" t="s">
        <v>45</v>
      </c>
      <c r="C41" s="22">
        <v>28138405</v>
      </c>
      <c r="D41" s="22">
        <v>26294567.039999999</v>
      </c>
      <c r="E41" s="30">
        <f t="shared" si="3"/>
        <v>-6.5527451182822993E-2</v>
      </c>
      <c r="F41" s="22">
        <v>7928574.2000000002</v>
      </c>
      <c r="G41" s="22">
        <v>2739790.07</v>
      </c>
      <c r="H41" s="31"/>
      <c r="I41" s="25">
        <f t="shared" si="4"/>
        <v>4.6461033798407818E-4</v>
      </c>
      <c r="J41" s="25">
        <f t="shared" si="5"/>
        <v>0.30152898840048747</v>
      </c>
    </row>
    <row r="42" spans="1:12" x14ac:dyDescent="0.2">
      <c r="A42" s="20">
        <v>62</v>
      </c>
      <c r="B42" s="21" t="s">
        <v>46</v>
      </c>
      <c r="C42" s="22">
        <v>28317010</v>
      </c>
      <c r="D42" s="22">
        <v>28685299.989999998</v>
      </c>
      <c r="E42" s="32">
        <f t="shared" si="3"/>
        <v>1.3005963200210635E-2</v>
      </c>
      <c r="F42" s="22">
        <v>8070530.4099999992</v>
      </c>
      <c r="G42" s="22">
        <v>3000918.1999999997</v>
      </c>
      <c r="H42" s="31"/>
      <c r="I42" s="25">
        <f t="shared" si="4"/>
        <v>4.6755939388883354E-4</v>
      </c>
      <c r="J42" s="25">
        <f t="shared" si="5"/>
        <v>0.28134725496381324</v>
      </c>
    </row>
    <row r="43" spans="1:12" ht="15" customHeight="1" x14ac:dyDescent="0.2">
      <c r="A43" s="20">
        <v>71</v>
      </c>
      <c r="B43" s="21" t="s">
        <v>47</v>
      </c>
      <c r="C43" s="22">
        <v>28568710</v>
      </c>
      <c r="D43" s="22">
        <v>26234001.039999999</v>
      </c>
      <c r="E43" s="30">
        <f t="shared" si="3"/>
        <v>-8.1722589504391374E-2</v>
      </c>
      <c r="F43" s="22">
        <v>10154290.66</v>
      </c>
      <c r="G43" s="22">
        <v>2875135.0999999996</v>
      </c>
      <c r="H43" s="31"/>
      <c r="I43" s="25">
        <f t="shared" si="4"/>
        <v>4.7171536584497648E-4</v>
      </c>
      <c r="J43" s="25">
        <f t="shared" si="5"/>
        <v>0.38706603100752185</v>
      </c>
    </row>
    <row r="44" spans="1:12" x14ac:dyDescent="0.2">
      <c r="A44" s="20">
        <v>41</v>
      </c>
      <c r="B44" s="21" t="s">
        <v>48</v>
      </c>
      <c r="C44" s="22">
        <v>30906398</v>
      </c>
      <c r="D44" s="22">
        <v>28528773.960000001</v>
      </c>
      <c r="E44" s="30">
        <f t="shared" si="3"/>
        <v>-7.6929833104459444E-2</v>
      </c>
      <c r="F44" s="22">
        <v>8414776.0100000016</v>
      </c>
      <c r="G44" s="22">
        <v>3318819.49</v>
      </c>
      <c r="H44" s="31"/>
      <c r="I44" s="25">
        <f t="shared" si="4"/>
        <v>5.1031435579416951E-4</v>
      </c>
      <c r="J44" s="25">
        <f t="shared" si="5"/>
        <v>0.29495750577288393</v>
      </c>
    </row>
    <row r="45" spans="1:12" x14ac:dyDescent="0.2">
      <c r="A45" s="20">
        <v>60</v>
      </c>
      <c r="B45" s="21" t="s">
        <v>49</v>
      </c>
      <c r="C45" s="22">
        <v>31128727</v>
      </c>
      <c r="D45" s="22">
        <v>29602354.049999997</v>
      </c>
      <c r="E45" s="30">
        <f t="shared" si="3"/>
        <v>-4.9034223275497335E-2</v>
      </c>
      <c r="F45" s="22">
        <v>10715012.08</v>
      </c>
      <c r="G45" s="22">
        <v>3441899.5900000003</v>
      </c>
      <c r="H45" s="31"/>
      <c r="I45" s="25">
        <f t="shared" si="4"/>
        <v>5.1398536528577581E-4</v>
      </c>
      <c r="J45" s="25">
        <f t="shared" si="5"/>
        <v>0.3619648647503424</v>
      </c>
    </row>
    <row r="46" spans="1:12" ht="12.75" customHeight="1" x14ac:dyDescent="0.2">
      <c r="A46" s="20">
        <v>46</v>
      </c>
      <c r="B46" s="21" t="s">
        <v>50</v>
      </c>
      <c r="C46" s="22">
        <v>32021382</v>
      </c>
      <c r="D46" s="22">
        <v>28592789.98</v>
      </c>
      <c r="E46" s="30">
        <f t="shared" si="3"/>
        <v>-0.10707195648207812</v>
      </c>
      <c r="F46" s="22">
        <v>9913199.2400000021</v>
      </c>
      <c r="G46" s="22">
        <v>4424089.0999999996</v>
      </c>
      <c r="H46" s="31"/>
      <c r="I46" s="25">
        <f t="shared" si="4"/>
        <v>5.2872453551426526E-4</v>
      </c>
      <c r="J46" s="25">
        <f t="shared" si="5"/>
        <v>0.34670276132318872</v>
      </c>
    </row>
    <row r="47" spans="1:12" x14ac:dyDescent="0.2">
      <c r="A47" s="20">
        <v>47</v>
      </c>
      <c r="B47" s="21" t="s">
        <v>51</v>
      </c>
      <c r="C47" s="22">
        <v>32298659</v>
      </c>
      <c r="D47" s="22">
        <v>29622263.149999999</v>
      </c>
      <c r="E47" s="30">
        <f t="shared" si="3"/>
        <v>-8.2863992898281058E-2</v>
      </c>
      <c r="F47" s="22">
        <v>6987213.7800000012</v>
      </c>
      <c r="G47" s="22">
        <v>3967757.87</v>
      </c>
      <c r="H47" s="31"/>
      <c r="I47" s="25">
        <f t="shared" si="4"/>
        <v>5.3330282489083829E-4</v>
      </c>
      <c r="J47" s="25">
        <f t="shared" si="5"/>
        <v>0.23587710853213462</v>
      </c>
    </row>
    <row r="48" spans="1:12" x14ac:dyDescent="0.2">
      <c r="A48" s="20">
        <v>55</v>
      </c>
      <c r="B48" s="21" t="s">
        <v>52</v>
      </c>
      <c r="C48" s="22">
        <v>33120637</v>
      </c>
      <c r="D48" s="22">
        <v>30536807.189999998</v>
      </c>
      <c r="E48" s="30">
        <f t="shared" si="3"/>
        <v>-7.8012684659416465E-2</v>
      </c>
      <c r="F48" s="22">
        <v>12139576.68</v>
      </c>
      <c r="G48" s="22">
        <v>3330721.4000000004</v>
      </c>
      <c r="H48" s="31"/>
      <c r="I48" s="25">
        <f t="shared" si="4"/>
        <v>5.4687500413822194E-4</v>
      </c>
      <c r="J48" s="25">
        <f t="shared" si="5"/>
        <v>0.39753916001982659</v>
      </c>
      <c r="L48" s="40"/>
    </row>
    <row r="49" spans="1:10" x14ac:dyDescent="0.2">
      <c r="A49" s="20">
        <v>69</v>
      </c>
      <c r="B49" s="21" t="s">
        <v>53</v>
      </c>
      <c r="C49" s="22">
        <v>33770776</v>
      </c>
      <c r="D49" s="22">
        <v>29168842.959999997</v>
      </c>
      <c r="E49" s="30">
        <f t="shared" si="3"/>
        <v>-0.13626968595569144</v>
      </c>
      <c r="F49" s="22">
        <v>8373452.5700000003</v>
      </c>
      <c r="G49" s="22">
        <v>3313947.45</v>
      </c>
      <c r="H49" s="31"/>
      <c r="I49" s="25">
        <f t="shared" si="4"/>
        <v>5.5760984502656059E-4</v>
      </c>
      <c r="J49" s="25">
        <f t="shared" si="5"/>
        <v>0.28706838257118172</v>
      </c>
    </row>
    <row r="50" spans="1:10" x14ac:dyDescent="0.2">
      <c r="A50" s="20">
        <v>45</v>
      </c>
      <c r="B50" s="21" t="s">
        <v>54</v>
      </c>
      <c r="C50" s="22">
        <v>36873623</v>
      </c>
      <c r="D50" s="22">
        <v>33532258.469999999</v>
      </c>
      <c r="E50" s="30">
        <f t="shared" si="3"/>
        <v>-9.061665923090878E-2</v>
      </c>
      <c r="F50" s="22">
        <v>10654908.309999999</v>
      </c>
      <c r="G50" s="22">
        <v>4616094.24</v>
      </c>
      <c r="H50" s="31"/>
      <c r="I50" s="25">
        <f t="shared" si="4"/>
        <v>6.0884284111794825E-4</v>
      </c>
      <c r="J50" s="25">
        <f t="shared" si="5"/>
        <v>0.31775098952945652</v>
      </c>
    </row>
    <row r="51" spans="1:10" x14ac:dyDescent="0.2">
      <c r="A51" s="20">
        <v>52</v>
      </c>
      <c r="B51" s="21" t="s">
        <v>55</v>
      </c>
      <c r="C51" s="22">
        <v>37070953</v>
      </c>
      <c r="D51" s="22">
        <v>47249952.07</v>
      </c>
      <c r="E51" s="32">
        <f t="shared" si="3"/>
        <v>0.27458153206905678</v>
      </c>
      <c r="F51" s="22">
        <v>13630244.380000001</v>
      </c>
      <c r="G51" s="22">
        <v>4433130.0600000005</v>
      </c>
      <c r="H51" s="31"/>
      <c r="I51" s="25">
        <f t="shared" si="4"/>
        <v>6.1210107689905937E-4</v>
      </c>
      <c r="J51" s="25">
        <f t="shared" si="5"/>
        <v>0.28847107315171505</v>
      </c>
    </row>
    <row r="52" spans="1:10" x14ac:dyDescent="0.2">
      <c r="A52" s="20">
        <v>68</v>
      </c>
      <c r="B52" s="21" t="s">
        <v>56</v>
      </c>
      <c r="C52" s="22">
        <v>38492877</v>
      </c>
      <c r="D52" s="22">
        <v>37504591.600000001</v>
      </c>
      <c r="E52" s="30">
        <f t="shared" si="3"/>
        <v>-2.5674500765427322E-2</v>
      </c>
      <c r="F52" s="22">
        <v>11959419.559999999</v>
      </c>
      <c r="G52" s="22">
        <v>5723107.21</v>
      </c>
      <c r="H52" s="31"/>
      <c r="I52" s="25">
        <f t="shared" si="4"/>
        <v>6.3557932985005899E-4</v>
      </c>
      <c r="J52" s="25">
        <f t="shared" si="5"/>
        <v>0.31887881056142464</v>
      </c>
    </row>
    <row r="53" spans="1:10" x14ac:dyDescent="0.2">
      <c r="A53" s="20">
        <v>66</v>
      </c>
      <c r="B53" s="21" t="s">
        <v>57</v>
      </c>
      <c r="C53" s="22">
        <v>38815179</v>
      </c>
      <c r="D53" s="22">
        <v>36358022.25</v>
      </c>
      <c r="E53" s="30">
        <f t="shared" si="3"/>
        <v>-6.3304016967176691E-2</v>
      </c>
      <c r="F53" s="22">
        <v>12769827.729999999</v>
      </c>
      <c r="G53" s="22">
        <v>4296425.28</v>
      </c>
      <c r="H53" s="31"/>
      <c r="I53" s="25">
        <f t="shared" si="4"/>
        <v>6.4090105441664137E-4</v>
      </c>
      <c r="J53" s="25">
        <f t="shared" si="5"/>
        <v>0.35122448746507379</v>
      </c>
    </row>
    <row r="54" spans="1:10" x14ac:dyDescent="0.2">
      <c r="A54" s="20">
        <v>43</v>
      </c>
      <c r="B54" s="21" t="s">
        <v>58</v>
      </c>
      <c r="C54" s="22">
        <v>39562712</v>
      </c>
      <c r="D54" s="22">
        <v>32838525.690000001</v>
      </c>
      <c r="E54" s="30">
        <f t="shared" si="3"/>
        <v>-0.16996272424397996</v>
      </c>
      <c r="F54" s="22">
        <v>12715854.190000001</v>
      </c>
      <c r="G54" s="22">
        <v>4701547.83</v>
      </c>
      <c r="H54" s="31"/>
      <c r="I54" s="25">
        <f t="shared" si="4"/>
        <v>6.5324402694064382E-4</v>
      </c>
      <c r="J54" s="25">
        <f t="shared" si="5"/>
        <v>0.38722366253708634</v>
      </c>
    </row>
    <row r="55" spans="1:10" x14ac:dyDescent="0.2">
      <c r="A55" s="20">
        <v>48</v>
      </c>
      <c r="B55" s="21" t="s">
        <v>59</v>
      </c>
      <c r="C55" s="22">
        <v>40621386</v>
      </c>
      <c r="D55" s="22">
        <v>43233963.379999995</v>
      </c>
      <c r="E55" s="32">
        <f t="shared" si="3"/>
        <v>6.4315318536890764E-2</v>
      </c>
      <c r="F55" s="22">
        <v>11519997.32</v>
      </c>
      <c r="G55" s="22">
        <v>4288985.5999999996</v>
      </c>
      <c r="H55" s="31"/>
      <c r="I55" s="25">
        <f t="shared" si="4"/>
        <v>6.7072443796447245E-4</v>
      </c>
      <c r="J55" s="25">
        <f t="shared" si="5"/>
        <v>0.26645711888004103</v>
      </c>
    </row>
    <row r="56" spans="1:10" x14ac:dyDescent="0.2">
      <c r="A56" s="20">
        <v>42</v>
      </c>
      <c r="B56" s="21" t="s">
        <v>60</v>
      </c>
      <c r="C56" s="22">
        <v>41089115</v>
      </c>
      <c r="D56" s="22">
        <v>35966117.940000005</v>
      </c>
      <c r="E56" s="30">
        <f t="shared" si="3"/>
        <v>-0.12468015093535101</v>
      </c>
      <c r="F56" s="22">
        <v>9754011.870000001</v>
      </c>
      <c r="G56" s="22">
        <v>4520294.8900000006</v>
      </c>
      <c r="H56" s="31"/>
      <c r="I56" s="25">
        <f t="shared" si="4"/>
        <v>6.784473962762515E-4</v>
      </c>
      <c r="J56" s="25">
        <f t="shared" si="5"/>
        <v>0.27120001903658331</v>
      </c>
    </row>
    <row r="57" spans="1:10" x14ac:dyDescent="0.2">
      <c r="A57" s="20">
        <v>65</v>
      </c>
      <c r="B57" s="21" t="s">
        <v>61</v>
      </c>
      <c r="C57" s="22">
        <v>41575793</v>
      </c>
      <c r="D57" s="22">
        <v>43250529.460000001</v>
      </c>
      <c r="E57" s="32">
        <f t="shared" si="3"/>
        <v>4.0281527763042391E-2</v>
      </c>
      <c r="F57" s="22">
        <v>13050380.41</v>
      </c>
      <c r="G57" s="22">
        <v>5748768.2700000005</v>
      </c>
      <c r="H57" s="31"/>
      <c r="I57" s="25">
        <f t="shared" si="4"/>
        <v>6.8648323306477656E-4</v>
      </c>
      <c r="J57" s="25">
        <f t="shared" si="5"/>
        <v>0.30173920580716979</v>
      </c>
    </row>
    <row r="58" spans="1:10" x14ac:dyDescent="0.2">
      <c r="A58" s="20">
        <v>51</v>
      </c>
      <c r="B58" s="21" t="s">
        <v>62</v>
      </c>
      <c r="C58" s="22">
        <v>41806751</v>
      </c>
      <c r="D58" s="22">
        <v>40371760.82</v>
      </c>
      <c r="E58" s="30">
        <f t="shared" si="3"/>
        <v>-3.4324364981148658E-2</v>
      </c>
      <c r="F58" s="22">
        <v>13631858.620000001</v>
      </c>
      <c r="G58" s="22">
        <v>4626394.7499999991</v>
      </c>
      <c r="H58" s="31"/>
      <c r="I58" s="25">
        <f t="shared" si="4"/>
        <v>6.9029672122944419E-4</v>
      </c>
      <c r="J58" s="25">
        <f t="shared" si="5"/>
        <v>0.33765826268461485</v>
      </c>
    </row>
    <row r="59" spans="1:10" x14ac:dyDescent="0.2">
      <c r="A59" s="20">
        <v>64</v>
      </c>
      <c r="B59" s="21" t="s">
        <v>63</v>
      </c>
      <c r="C59" s="22">
        <v>42875598</v>
      </c>
      <c r="D59" s="22">
        <v>37606372.060000002</v>
      </c>
      <c r="E59" s="30">
        <f t="shared" si="3"/>
        <v>-0.12289568392725381</v>
      </c>
      <c r="F59" s="22">
        <v>9072777.709999999</v>
      </c>
      <c r="G59" s="22">
        <v>4215233.59</v>
      </c>
      <c r="H59" s="31"/>
      <c r="I59" s="25">
        <f t="shared" si="4"/>
        <v>7.0794510485045143E-4</v>
      </c>
      <c r="J59" s="25">
        <f t="shared" si="5"/>
        <v>0.24125639387720291</v>
      </c>
    </row>
    <row r="60" spans="1:10" x14ac:dyDescent="0.2">
      <c r="A60" s="20">
        <v>54</v>
      </c>
      <c r="B60" s="21" t="s">
        <v>64</v>
      </c>
      <c r="C60" s="22">
        <v>42927212</v>
      </c>
      <c r="D60" s="22">
        <v>44301746.739999995</v>
      </c>
      <c r="E60" s="32">
        <f t="shared" si="3"/>
        <v>3.202012606828486E-2</v>
      </c>
      <c r="F60" s="22">
        <v>12217808.200000001</v>
      </c>
      <c r="G60" s="22">
        <v>4439145.9400000004</v>
      </c>
      <c r="H60" s="31"/>
      <c r="I60" s="25">
        <f t="shared" si="4"/>
        <v>7.0879733503139851E-4</v>
      </c>
      <c r="J60" s="25">
        <f t="shared" si="5"/>
        <v>0.27578615063880896</v>
      </c>
    </row>
    <row r="61" spans="1:10" x14ac:dyDescent="0.2">
      <c r="A61" s="20">
        <v>53</v>
      </c>
      <c r="B61" s="21" t="s">
        <v>65</v>
      </c>
      <c r="C61" s="22">
        <v>43553308</v>
      </c>
      <c r="D61" s="22">
        <v>36488447.579999998</v>
      </c>
      <c r="E61" s="30">
        <f t="shared" si="3"/>
        <v>-0.16221179847004963</v>
      </c>
      <c r="F61" s="22">
        <v>14303631.059999999</v>
      </c>
      <c r="G61" s="22">
        <v>5355634.7699999996</v>
      </c>
      <c r="H61" s="31"/>
      <c r="I61" s="25">
        <f t="shared" si="4"/>
        <v>7.191351873073352E-4</v>
      </c>
      <c r="J61" s="25">
        <f t="shared" si="5"/>
        <v>0.39200437422391426</v>
      </c>
    </row>
    <row r="62" spans="1:10" x14ac:dyDescent="0.2">
      <c r="A62" s="20">
        <v>50</v>
      </c>
      <c r="B62" s="21" t="s">
        <v>66</v>
      </c>
      <c r="C62" s="22">
        <v>45407353</v>
      </c>
      <c r="D62" s="22">
        <v>39540784.75</v>
      </c>
      <c r="E62" s="30">
        <f t="shared" si="3"/>
        <v>-0.12919863992071945</v>
      </c>
      <c r="F62" s="22">
        <v>19880558.200000003</v>
      </c>
      <c r="G62" s="22">
        <v>5546454.54</v>
      </c>
      <c r="H62" s="31"/>
      <c r="I62" s="25">
        <f t="shared" si="4"/>
        <v>7.4974845320096672E-4</v>
      </c>
      <c r="J62" s="25">
        <f t="shared" si="5"/>
        <v>0.5027861314765637</v>
      </c>
    </row>
    <row r="63" spans="1:10" x14ac:dyDescent="0.2">
      <c r="A63" s="20">
        <v>63</v>
      </c>
      <c r="B63" s="21" t="s">
        <v>67</v>
      </c>
      <c r="C63" s="22">
        <v>45477852</v>
      </c>
      <c r="D63" s="22">
        <v>42037349.409999996</v>
      </c>
      <c r="E63" s="30">
        <f t="shared" si="3"/>
        <v>-7.5652266734145712E-2</v>
      </c>
      <c r="F63" s="22">
        <v>15401766</v>
      </c>
      <c r="G63" s="22">
        <v>5443870.4500000002</v>
      </c>
      <c r="H63" s="31"/>
      <c r="I63" s="25">
        <f t="shared" si="4"/>
        <v>7.5091250511569109E-4</v>
      </c>
      <c r="J63" s="25">
        <f t="shared" si="5"/>
        <v>0.36638290035327897</v>
      </c>
    </row>
    <row r="64" spans="1:10" x14ac:dyDescent="0.2">
      <c r="A64" s="20">
        <v>56</v>
      </c>
      <c r="B64" s="21" t="s">
        <v>68</v>
      </c>
      <c r="C64" s="22">
        <v>48064516</v>
      </c>
      <c r="D64" s="22">
        <v>40029914.900000006</v>
      </c>
      <c r="E64" s="30">
        <f t="shared" si="3"/>
        <v>-0.16716284212661148</v>
      </c>
      <c r="F64" s="22">
        <v>13113411.68</v>
      </c>
      <c r="G64" s="22">
        <v>4641768.53</v>
      </c>
      <c r="H64" s="31"/>
      <c r="I64" s="25">
        <f t="shared" si="4"/>
        <v>7.9362248939842664E-4</v>
      </c>
      <c r="J64" s="25">
        <f t="shared" si="5"/>
        <v>0.32759029622618552</v>
      </c>
    </row>
    <row r="65" spans="1:10" ht="13.5" customHeight="1" x14ac:dyDescent="0.2">
      <c r="A65" s="20">
        <v>61</v>
      </c>
      <c r="B65" s="21" t="s">
        <v>69</v>
      </c>
      <c r="C65" s="22">
        <v>48606255</v>
      </c>
      <c r="D65" s="22">
        <v>46608589.949999996</v>
      </c>
      <c r="E65" s="30">
        <f t="shared" si="3"/>
        <v>-4.1098929551351082E-2</v>
      </c>
      <c r="F65" s="22">
        <v>17884315.539999999</v>
      </c>
      <c r="G65" s="22">
        <v>6254316.2899999991</v>
      </c>
      <c r="H65" s="31"/>
      <c r="I65" s="25">
        <f t="shared" si="4"/>
        <v>8.0256747188372233E-4</v>
      </c>
      <c r="J65" s="25">
        <f t="shared" si="5"/>
        <v>0.38371286407045663</v>
      </c>
    </row>
    <row r="66" spans="1:10" x14ac:dyDescent="0.2">
      <c r="A66" s="20">
        <v>67</v>
      </c>
      <c r="B66" s="21" t="s">
        <v>70</v>
      </c>
      <c r="C66" s="22">
        <v>48703884</v>
      </c>
      <c r="D66" s="22">
        <v>42147442.629999995</v>
      </c>
      <c r="E66" s="30">
        <f t="shared" si="3"/>
        <v>-0.13461844993717553</v>
      </c>
      <c r="F66" s="22">
        <v>10380714.330000002</v>
      </c>
      <c r="G66" s="22">
        <v>4579470.0900000008</v>
      </c>
      <c r="H66" s="31"/>
      <c r="I66" s="25">
        <f t="shared" si="4"/>
        <v>8.0417948374747396E-4</v>
      </c>
      <c r="J66" s="25">
        <f t="shared" si="5"/>
        <v>0.24629523601536729</v>
      </c>
    </row>
    <row r="67" spans="1:10" x14ac:dyDescent="0.2">
      <c r="A67" s="20">
        <v>59</v>
      </c>
      <c r="B67" s="21" t="s">
        <v>71</v>
      </c>
      <c r="C67" s="22">
        <v>51636149</v>
      </c>
      <c r="D67" s="22">
        <v>43060723.550000004</v>
      </c>
      <c r="E67" s="30">
        <f t="shared" si="3"/>
        <v>-0.16607407051211343</v>
      </c>
      <c r="F67" s="22">
        <v>14936051.360000001</v>
      </c>
      <c r="G67" s="22">
        <v>4908936.6899999995</v>
      </c>
      <c r="H67" s="31"/>
      <c r="I67" s="25">
        <f t="shared" si="4"/>
        <v>8.5259589657218384E-4</v>
      </c>
      <c r="J67" s="25">
        <f t="shared" si="5"/>
        <v>0.34686020411749446</v>
      </c>
    </row>
    <row r="68" spans="1:10" x14ac:dyDescent="0.2">
      <c r="A68" s="20">
        <v>70</v>
      </c>
      <c r="B68" s="21" t="s">
        <v>72</v>
      </c>
      <c r="C68" s="22">
        <v>57950492</v>
      </c>
      <c r="D68" s="22">
        <v>48623239.82</v>
      </c>
      <c r="E68" s="30">
        <f t="shared" si="3"/>
        <v>-0.16095207923342569</v>
      </c>
      <c r="F68" s="22">
        <v>21793662.560000002</v>
      </c>
      <c r="G68" s="22">
        <v>5751561.7300000004</v>
      </c>
      <c r="H68" s="31"/>
      <c r="I68" s="25">
        <f t="shared" si="4"/>
        <v>9.568558585486142E-4</v>
      </c>
      <c r="J68" s="25">
        <f t="shared" si="5"/>
        <v>0.44821494085294794</v>
      </c>
    </row>
    <row r="69" spans="1:10" x14ac:dyDescent="0.2">
      <c r="A69" s="20">
        <v>57</v>
      </c>
      <c r="B69" s="21" t="s">
        <v>73</v>
      </c>
      <c r="C69" s="22">
        <v>64456890</v>
      </c>
      <c r="D69" s="22">
        <v>55546239.920000002</v>
      </c>
      <c r="E69" s="30">
        <f t="shared" si="3"/>
        <v>-0.13824201074547648</v>
      </c>
      <c r="F69" s="22">
        <v>16196947.880000003</v>
      </c>
      <c r="G69" s="22">
        <v>5465936.9700000007</v>
      </c>
      <c r="H69" s="31"/>
      <c r="I69" s="25">
        <f t="shared" si="4"/>
        <v>1.0642869575692919E-3</v>
      </c>
      <c r="J69" s="25">
        <f t="shared" si="5"/>
        <v>0.29159395673456057</v>
      </c>
    </row>
    <row r="70" spans="1:10" x14ac:dyDescent="0.2">
      <c r="A70" s="20">
        <v>49</v>
      </c>
      <c r="B70" s="21" t="s">
        <v>74</v>
      </c>
      <c r="C70" s="22">
        <v>67695780</v>
      </c>
      <c r="D70" s="22">
        <v>101833661.98</v>
      </c>
      <c r="E70" s="32">
        <f t="shared" si="3"/>
        <v>0.50428375269477654</v>
      </c>
      <c r="F70" s="22">
        <v>29601018.859999999</v>
      </c>
      <c r="G70" s="22">
        <v>7986066.7299999995</v>
      </c>
      <c r="H70" s="31"/>
      <c r="I70" s="25">
        <f t="shared" si="4"/>
        <v>1.1177662424681073E-3</v>
      </c>
      <c r="J70" s="25">
        <f t="shared" si="5"/>
        <v>0.29068009815667434</v>
      </c>
    </row>
    <row r="71" spans="1:10" x14ac:dyDescent="0.2">
      <c r="A71" s="20">
        <v>58</v>
      </c>
      <c r="B71" s="21" t="s">
        <v>75</v>
      </c>
      <c r="C71" s="22">
        <v>72872829</v>
      </c>
      <c r="D71" s="22">
        <v>58476297.699999996</v>
      </c>
      <c r="E71" s="30">
        <f t="shared" si="3"/>
        <v>-0.19755691521184127</v>
      </c>
      <c r="F71" s="22">
        <v>15508460.989999998</v>
      </c>
      <c r="G71" s="22">
        <v>4335320.8999999994</v>
      </c>
      <c r="H71" s="31"/>
      <c r="I71" s="25">
        <f t="shared" si="4"/>
        <v>1.2032476507302364E-3</v>
      </c>
      <c r="J71" s="25">
        <f t="shared" si="5"/>
        <v>0.26520935148054009</v>
      </c>
    </row>
    <row r="72" spans="1:10" ht="8.25" customHeight="1" x14ac:dyDescent="0.2">
      <c r="E72" s="27"/>
      <c r="I72" s="28"/>
      <c r="J72" s="28"/>
    </row>
    <row r="73" spans="1:10" x14ac:dyDescent="0.2">
      <c r="A73" s="94" t="s">
        <v>76</v>
      </c>
      <c r="B73" s="95"/>
      <c r="C73" s="18">
        <f>SUM(C74:C81)</f>
        <v>14192626884</v>
      </c>
      <c r="D73" s="18">
        <f>SUM(D74:D81)</f>
        <v>14191316884</v>
      </c>
      <c r="E73" s="19">
        <f t="shared" ref="E73:E81" si="6">D73/C73-1</f>
        <v>-9.2301447132125958E-5</v>
      </c>
      <c r="F73" s="18">
        <f>SUM(F74:F81)</f>
        <v>4798544798.8400002</v>
      </c>
      <c r="G73" s="18">
        <f>SUM(G74:G81)</f>
        <v>3021240916.4499998</v>
      </c>
      <c r="I73" s="19">
        <f t="shared" ref="I73:I81" si="7">C73/$C$3</f>
        <v>0.23434310414741541</v>
      </c>
      <c r="J73" s="19">
        <f t="shared" ref="J73:J81" si="8">F73/D73</f>
        <v>0.33813245367314143</v>
      </c>
    </row>
    <row r="74" spans="1:10" ht="15.75" customHeight="1" x14ac:dyDescent="0.2">
      <c r="A74" s="20">
        <v>80</v>
      </c>
      <c r="B74" s="21" t="s">
        <v>77</v>
      </c>
      <c r="C74" s="22">
        <v>36280905</v>
      </c>
      <c r="D74" s="22">
        <v>36280905</v>
      </c>
      <c r="E74" s="32">
        <f t="shared" si="6"/>
        <v>0</v>
      </c>
      <c r="F74" s="22">
        <v>5985316.9199999999</v>
      </c>
      <c r="G74" s="22">
        <v>2209722.13</v>
      </c>
      <c r="H74" s="31"/>
      <c r="I74" s="25">
        <f t="shared" si="7"/>
        <v>5.9905611332334695E-4</v>
      </c>
      <c r="J74" s="25">
        <f t="shared" si="8"/>
        <v>0.16497154412217666</v>
      </c>
    </row>
    <row r="75" spans="1:10" x14ac:dyDescent="0.2">
      <c r="A75" s="20">
        <v>85</v>
      </c>
      <c r="B75" s="21" t="s">
        <v>78</v>
      </c>
      <c r="C75" s="22">
        <v>131214897</v>
      </c>
      <c r="D75" s="22">
        <v>131214897</v>
      </c>
      <c r="E75" s="32">
        <f t="shared" si="6"/>
        <v>0</v>
      </c>
      <c r="F75" s="22">
        <v>114876968.98</v>
      </c>
      <c r="G75" s="22">
        <v>32595632.77</v>
      </c>
      <c r="H75" s="31"/>
      <c r="I75" s="25">
        <f t="shared" si="7"/>
        <v>2.166569059039274E-3</v>
      </c>
      <c r="J75" s="25">
        <f t="shared" si="8"/>
        <v>0.87548724730546412</v>
      </c>
    </row>
    <row r="76" spans="1:10" ht="15" customHeight="1" x14ac:dyDescent="0.2">
      <c r="A76" s="20">
        <v>4</v>
      </c>
      <c r="B76" s="21" t="s">
        <v>79</v>
      </c>
      <c r="C76" s="22">
        <v>153416371</v>
      </c>
      <c r="D76" s="22">
        <v>153416371</v>
      </c>
      <c r="E76" s="32">
        <f t="shared" si="6"/>
        <v>0</v>
      </c>
      <c r="F76" s="22">
        <v>122572757.86999997</v>
      </c>
      <c r="G76" s="22">
        <v>24518422.59</v>
      </c>
      <c r="H76" s="31"/>
      <c r="I76" s="25">
        <f t="shared" si="7"/>
        <v>2.5331511143791103E-3</v>
      </c>
      <c r="J76" s="25">
        <f t="shared" si="8"/>
        <v>0.79895487731227832</v>
      </c>
    </row>
    <row r="77" spans="1:10" ht="15.75" customHeight="1" x14ac:dyDescent="0.2">
      <c r="A77" s="20">
        <v>83</v>
      </c>
      <c r="B77" s="21" t="s">
        <v>80</v>
      </c>
      <c r="C77" s="22">
        <v>156201225</v>
      </c>
      <c r="D77" s="22">
        <v>156201225</v>
      </c>
      <c r="E77" s="32">
        <f t="shared" si="6"/>
        <v>0</v>
      </c>
      <c r="F77" s="22">
        <v>43319390.24000001</v>
      </c>
      <c r="G77" s="22">
        <v>14230565.699999999</v>
      </c>
      <c r="H77" s="31"/>
      <c r="I77" s="25">
        <f t="shared" si="7"/>
        <v>2.5791335344265975E-3</v>
      </c>
      <c r="J77" s="25">
        <f t="shared" si="8"/>
        <v>0.27733066907765935</v>
      </c>
    </row>
    <row r="78" spans="1:10" ht="15" customHeight="1" x14ac:dyDescent="0.2">
      <c r="A78" s="20">
        <v>2</v>
      </c>
      <c r="B78" s="21" t="s">
        <v>81</v>
      </c>
      <c r="C78" s="22">
        <v>327354569</v>
      </c>
      <c r="D78" s="22">
        <v>327354569</v>
      </c>
      <c r="E78" s="32">
        <f t="shared" si="6"/>
        <v>0</v>
      </c>
      <c r="F78" s="22">
        <v>105430157.46000001</v>
      </c>
      <c r="G78" s="22">
        <v>62036229.869999997</v>
      </c>
      <c r="H78" s="31"/>
      <c r="I78" s="25">
        <f t="shared" si="7"/>
        <v>5.4051506097706056E-3</v>
      </c>
      <c r="J78" s="25">
        <f t="shared" si="8"/>
        <v>0.32206716338820984</v>
      </c>
    </row>
    <row r="79" spans="1:10" x14ac:dyDescent="0.2">
      <c r="A79" s="20">
        <v>1</v>
      </c>
      <c r="B79" s="21" t="s">
        <v>82</v>
      </c>
      <c r="C79" s="22">
        <v>1496990834</v>
      </c>
      <c r="D79" s="22">
        <v>1495680834</v>
      </c>
      <c r="E79" s="30">
        <f t="shared" si="6"/>
        <v>-8.7508885842646489E-4</v>
      </c>
      <c r="F79" s="22">
        <v>648049034.25999999</v>
      </c>
      <c r="G79" s="22">
        <v>300601800.14999998</v>
      </c>
      <c r="H79" s="31"/>
      <c r="I79" s="25">
        <f t="shared" si="7"/>
        <v>2.4717727154179744E-2</v>
      </c>
      <c r="J79" s="25">
        <f t="shared" si="8"/>
        <v>0.43328029585488426</v>
      </c>
    </row>
    <row r="80" spans="1:10" ht="15" customHeight="1" x14ac:dyDescent="0.2">
      <c r="A80" s="20">
        <v>81</v>
      </c>
      <c r="B80" s="21" t="s">
        <v>83</v>
      </c>
      <c r="C80" s="22">
        <v>2044128184</v>
      </c>
      <c r="D80" s="22">
        <v>2044128184</v>
      </c>
      <c r="E80" s="32">
        <f t="shared" si="6"/>
        <v>0</v>
      </c>
      <c r="F80" s="22">
        <v>1497410883.22</v>
      </c>
      <c r="G80" s="22">
        <v>344423302.66999996</v>
      </c>
      <c r="H80" s="31"/>
      <c r="I80" s="25">
        <f t="shared" si="7"/>
        <v>3.3751845083295234E-2</v>
      </c>
      <c r="J80" s="25">
        <f t="shared" si="8"/>
        <v>0.73254255527646506</v>
      </c>
    </row>
    <row r="81" spans="1:10" x14ac:dyDescent="0.2">
      <c r="A81" s="20">
        <v>3</v>
      </c>
      <c r="B81" s="21" t="s">
        <v>84</v>
      </c>
      <c r="C81" s="22">
        <v>9847039899</v>
      </c>
      <c r="D81" s="22">
        <v>9847039899</v>
      </c>
      <c r="E81" s="32">
        <f t="shared" si="6"/>
        <v>0</v>
      </c>
      <c r="F81" s="22">
        <v>2260900289.8899999</v>
      </c>
      <c r="G81" s="22">
        <v>2240625240.5700002</v>
      </c>
      <c r="H81" s="31"/>
      <c r="I81" s="25">
        <f t="shared" si="7"/>
        <v>0.16259047147900149</v>
      </c>
      <c r="J81" s="25">
        <f t="shared" si="8"/>
        <v>0.22960202386501977</v>
      </c>
    </row>
    <row r="82" spans="1:10" ht="8.25" customHeight="1" x14ac:dyDescent="0.2">
      <c r="E82" s="27"/>
      <c r="I82" s="28"/>
      <c r="J82" s="28"/>
    </row>
    <row r="83" spans="1:10" x14ac:dyDescent="0.2">
      <c r="A83" s="94" t="s">
        <v>85</v>
      </c>
      <c r="B83" s="95"/>
      <c r="C83" s="18">
        <f>SUM(C84:C100)</f>
        <v>5417579374</v>
      </c>
      <c r="D83" s="18">
        <f>SUM(D84:D100)</f>
        <v>5392648462.5200005</v>
      </c>
      <c r="E83" s="19">
        <f>D83/C83-1</f>
        <v>-4.6018544000754336E-3</v>
      </c>
      <c r="F83" s="18">
        <f>SUM(F84:F100)</f>
        <v>2151336550.000001</v>
      </c>
      <c r="G83" s="18">
        <f>SUM(G84:G100)</f>
        <v>652486363.65999997</v>
      </c>
      <c r="I83" s="19">
        <f>C83/$C$3</f>
        <v>8.9452951722377688E-2</v>
      </c>
      <c r="J83" s="19">
        <f>F83/D83</f>
        <v>0.39893877098650615</v>
      </c>
    </row>
    <row r="84" spans="1:10" x14ac:dyDescent="0.2">
      <c r="A84" s="20">
        <v>35</v>
      </c>
      <c r="B84" s="21" t="s">
        <v>86</v>
      </c>
      <c r="C84" s="22">
        <v>87700</v>
      </c>
      <c r="D84" s="22">
        <v>87700</v>
      </c>
      <c r="E84" s="32">
        <f t="shared" ref="E84:E100" si="9">D84/C84-1</f>
        <v>0</v>
      </c>
      <c r="F84" s="22">
        <v>0</v>
      </c>
      <c r="G84" s="22">
        <v>0</v>
      </c>
      <c r="H84" s="31"/>
      <c r="I84" s="25">
        <f>C84/$C$3</f>
        <v>1.4480680991407885E-6</v>
      </c>
      <c r="J84" s="25">
        <f>F84/D84</f>
        <v>0</v>
      </c>
    </row>
    <row r="85" spans="1:10" x14ac:dyDescent="0.2">
      <c r="A85" s="20">
        <v>7</v>
      </c>
      <c r="B85" s="21" t="s">
        <v>87</v>
      </c>
      <c r="C85" s="22">
        <v>1003594829</v>
      </c>
      <c r="D85" s="22">
        <v>1003594829</v>
      </c>
      <c r="E85" s="32">
        <f t="shared" si="9"/>
        <v>0</v>
      </c>
      <c r="F85" s="22">
        <v>0</v>
      </c>
      <c r="G85" s="22">
        <v>0</v>
      </c>
      <c r="H85" s="31"/>
      <c r="I85" s="25">
        <f t="shared" ref="I85:I100" si="10">C85/$C$3</f>
        <v>1.6570965294612938E-2</v>
      </c>
      <c r="J85" s="25">
        <f t="shared" ref="J85:J100" si="11">F85/D85</f>
        <v>0</v>
      </c>
    </row>
    <row r="86" spans="1:10" x14ac:dyDescent="0.2">
      <c r="A86" s="20">
        <v>8</v>
      </c>
      <c r="B86" s="21" t="s">
        <v>88</v>
      </c>
      <c r="C86" s="22">
        <v>610000</v>
      </c>
      <c r="D86" s="22">
        <v>610000</v>
      </c>
      <c r="E86" s="32">
        <f t="shared" si="9"/>
        <v>0</v>
      </c>
      <c r="F86" s="22">
        <v>0</v>
      </c>
      <c r="G86" s="22">
        <v>0</v>
      </c>
      <c r="H86" s="31"/>
      <c r="I86" s="25">
        <f t="shared" si="10"/>
        <v>1.0072081419337297E-5</v>
      </c>
      <c r="J86" s="25">
        <f t="shared" si="11"/>
        <v>0</v>
      </c>
    </row>
    <row r="87" spans="1:10" x14ac:dyDescent="0.2">
      <c r="A87" s="20">
        <v>75</v>
      </c>
      <c r="B87" s="21" t="s">
        <v>89</v>
      </c>
      <c r="C87" s="22">
        <v>2000</v>
      </c>
      <c r="D87" s="22">
        <v>2000</v>
      </c>
      <c r="E87" s="32">
        <f t="shared" si="9"/>
        <v>0</v>
      </c>
      <c r="F87" s="22">
        <v>0</v>
      </c>
      <c r="G87" s="22">
        <v>0</v>
      </c>
      <c r="H87" s="31"/>
      <c r="I87" s="25">
        <f t="shared" si="10"/>
        <v>3.3023217768319006E-8</v>
      </c>
      <c r="J87" s="25">
        <f t="shared" si="11"/>
        <v>0</v>
      </c>
    </row>
    <row r="88" spans="1:10" ht="24" x14ac:dyDescent="0.2">
      <c r="A88" s="20">
        <v>86</v>
      </c>
      <c r="B88" s="21" t="s">
        <v>90</v>
      </c>
      <c r="C88" s="22">
        <v>490670844</v>
      </c>
      <c r="D88" s="22">
        <v>490670844</v>
      </c>
      <c r="E88" s="32">
        <f t="shared" si="9"/>
        <v>0</v>
      </c>
      <c r="F88" s="22">
        <v>2615900.4500000002</v>
      </c>
      <c r="G88" s="22">
        <v>0</v>
      </c>
      <c r="H88" s="31"/>
      <c r="I88" s="25">
        <f t="shared" si="10"/>
        <v>8.1017650669884412E-3</v>
      </c>
      <c r="J88" s="25">
        <f t="shared" si="11"/>
        <v>5.3312734636419522E-3</v>
      </c>
    </row>
    <row r="89" spans="1:10" ht="15" customHeight="1" x14ac:dyDescent="0.2">
      <c r="A89" s="20">
        <v>87</v>
      </c>
      <c r="B89" s="21" t="s">
        <v>91</v>
      </c>
      <c r="C89" s="22">
        <v>1677771207</v>
      </c>
      <c r="D89" s="22">
        <v>1677771207</v>
      </c>
      <c r="E89" s="32">
        <f t="shared" si="9"/>
        <v>0</v>
      </c>
      <c r="F89" s="22">
        <v>1141465620.1100001</v>
      </c>
      <c r="G89" s="22">
        <v>269773507.15999997</v>
      </c>
      <c r="H89" s="31"/>
      <c r="I89" s="25">
        <f t="shared" si="10"/>
        <v>2.7702701967088215E-2</v>
      </c>
      <c r="J89" s="25">
        <f t="shared" si="11"/>
        <v>0.68034641156528097</v>
      </c>
    </row>
    <row r="90" spans="1:10" ht="15" customHeight="1" x14ac:dyDescent="0.2">
      <c r="A90" s="20">
        <v>88</v>
      </c>
      <c r="B90" s="21" t="s">
        <v>92</v>
      </c>
      <c r="C90" s="22">
        <v>56100</v>
      </c>
      <c r="D90" s="22">
        <v>56100</v>
      </c>
      <c r="E90" s="32">
        <f t="shared" si="9"/>
        <v>0</v>
      </c>
      <c r="F90" s="22">
        <v>0</v>
      </c>
      <c r="G90" s="22">
        <v>0</v>
      </c>
      <c r="H90" s="31"/>
      <c r="I90" s="25">
        <f t="shared" si="10"/>
        <v>9.2630125840134818E-7</v>
      </c>
      <c r="J90" s="25">
        <f t="shared" si="11"/>
        <v>0</v>
      </c>
    </row>
    <row r="91" spans="1:10" x14ac:dyDescent="0.2">
      <c r="A91" s="20">
        <v>89</v>
      </c>
      <c r="B91" s="21" t="s">
        <v>93</v>
      </c>
      <c r="C91" s="22">
        <v>4370000</v>
      </c>
      <c r="D91" s="22">
        <v>4370000</v>
      </c>
      <c r="E91" s="32">
        <f t="shared" si="9"/>
        <v>0</v>
      </c>
      <c r="F91" s="22">
        <v>0</v>
      </c>
      <c r="G91" s="22">
        <v>0</v>
      </c>
      <c r="H91" s="31"/>
      <c r="I91" s="25">
        <f t="shared" si="10"/>
        <v>7.2155730823777027E-5</v>
      </c>
      <c r="J91" s="25">
        <f t="shared" si="11"/>
        <v>0</v>
      </c>
    </row>
    <row r="92" spans="1:10" ht="24" x14ac:dyDescent="0.2">
      <c r="A92" s="20">
        <v>90</v>
      </c>
      <c r="B92" s="21" t="s">
        <v>94</v>
      </c>
      <c r="C92" s="22">
        <v>128334402</v>
      </c>
      <c r="D92" s="22">
        <v>123403490.52</v>
      </c>
      <c r="E92" s="30">
        <f t="shared" si="9"/>
        <v>-3.8422366903614891E-2</v>
      </c>
      <c r="F92" s="22">
        <v>39002377.699999996</v>
      </c>
      <c r="G92" s="22">
        <v>18016572.460000001</v>
      </c>
      <c r="H92" s="31"/>
      <c r="I92" s="25">
        <f t="shared" si="10"/>
        <v>2.1190074522064971E-3</v>
      </c>
      <c r="J92" s="25">
        <f t="shared" si="11"/>
        <v>0.3160557090861128</v>
      </c>
    </row>
    <row r="93" spans="1:10" x14ac:dyDescent="0.2">
      <c r="A93" s="20">
        <v>91</v>
      </c>
      <c r="B93" s="21" t="s">
        <v>95</v>
      </c>
      <c r="C93" s="22">
        <v>44581331</v>
      </c>
      <c r="D93" s="22">
        <v>44581331</v>
      </c>
      <c r="E93" s="32">
        <f t="shared" si="9"/>
        <v>0</v>
      </c>
      <c r="F93" s="22">
        <v>12822479.689999998</v>
      </c>
      <c r="G93" s="22">
        <v>833631.97</v>
      </c>
      <c r="H93" s="31"/>
      <c r="I93" s="25">
        <f t="shared" si="10"/>
        <v>7.3610950100725552E-4</v>
      </c>
      <c r="J93" s="25">
        <f t="shared" si="11"/>
        <v>0.2876199387138082</v>
      </c>
    </row>
    <row r="94" spans="1:10" x14ac:dyDescent="0.2">
      <c r="A94" s="20">
        <v>93</v>
      </c>
      <c r="B94" s="21" t="s">
        <v>96</v>
      </c>
      <c r="C94" s="22">
        <v>1184583231</v>
      </c>
      <c r="D94" s="22">
        <v>1164583231</v>
      </c>
      <c r="E94" s="30">
        <f t="shared" si="9"/>
        <v>-1.6883575148296193E-2</v>
      </c>
      <c r="F94" s="22">
        <v>830098691.20000052</v>
      </c>
      <c r="G94" s="22">
        <v>319752062.61000007</v>
      </c>
      <c r="H94" s="31"/>
      <c r="I94" s="25">
        <f t="shared" si="10"/>
        <v>1.955937500100597E-2</v>
      </c>
      <c r="J94" s="25">
        <f t="shared" si="11"/>
        <v>0.71278605865483269</v>
      </c>
    </row>
    <row r="95" spans="1:10" ht="24" x14ac:dyDescent="0.2">
      <c r="A95" s="20">
        <v>94</v>
      </c>
      <c r="B95" s="21" t="s">
        <v>97</v>
      </c>
      <c r="C95" s="22">
        <v>22030300</v>
      </c>
      <c r="D95" s="22">
        <v>22030300</v>
      </c>
      <c r="E95" s="32">
        <f t="shared" si="9"/>
        <v>0</v>
      </c>
      <c r="F95" s="22">
        <v>12143193.43</v>
      </c>
      <c r="G95" s="22">
        <v>6977313.5599999996</v>
      </c>
      <c r="H95" s="31"/>
      <c r="I95" s="25">
        <f t="shared" si="10"/>
        <v>3.6375569720069914E-4</v>
      </c>
      <c r="J95" s="25">
        <f t="shared" si="11"/>
        <v>0.55120417924404119</v>
      </c>
    </row>
    <row r="96" spans="1:10" ht="15" customHeight="1" x14ac:dyDescent="0.2">
      <c r="A96" s="20">
        <v>95</v>
      </c>
      <c r="B96" s="21" t="s">
        <v>98</v>
      </c>
      <c r="C96" s="22">
        <v>7000000</v>
      </c>
      <c r="D96" s="22">
        <v>7000000</v>
      </c>
      <c r="E96" s="32">
        <f t="shared" si="9"/>
        <v>0</v>
      </c>
      <c r="F96" s="22">
        <v>416080</v>
      </c>
      <c r="G96" s="22">
        <v>27226</v>
      </c>
      <c r="H96" s="31"/>
      <c r="I96" s="25">
        <f t="shared" si="10"/>
        <v>1.1558126218911653E-4</v>
      </c>
      <c r="J96" s="25">
        <f t="shared" si="11"/>
        <v>5.944E-2</v>
      </c>
    </row>
    <row r="97" spans="1:10" x14ac:dyDescent="0.2">
      <c r="A97" s="20">
        <v>96</v>
      </c>
      <c r="B97" s="21" t="s">
        <v>99</v>
      </c>
      <c r="C97" s="22">
        <v>806410</v>
      </c>
      <c r="D97" s="22">
        <v>806410</v>
      </c>
      <c r="E97" s="32">
        <f t="shared" si="9"/>
        <v>0</v>
      </c>
      <c r="F97" s="22">
        <v>0</v>
      </c>
      <c r="G97" s="22">
        <v>0</v>
      </c>
      <c r="H97" s="31"/>
      <c r="I97" s="25">
        <f t="shared" si="10"/>
        <v>1.3315126520275065E-5</v>
      </c>
      <c r="J97" s="25">
        <f t="shared" si="11"/>
        <v>0</v>
      </c>
    </row>
    <row r="98" spans="1:10" ht="24" x14ac:dyDescent="0.2">
      <c r="A98" s="20">
        <v>97</v>
      </c>
      <c r="B98" s="21" t="s">
        <v>100</v>
      </c>
      <c r="C98" s="22">
        <v>423360</v>
      </c>
      <c r="D98" s="22">
        <v>423360</v>
      </c>
      <c r="E98" s="32">
        <f t="shared" si="9"/>
        <v>0</v>
      </c>
      <c r="F98" s="22">
        <v>0</v>
      </c>
      <c r="G98" s="22">
        <v>0</v>
      </c>
      <c r="H98" s="31"/>
      <c r="I98" s="25">
        <f t="shared" si="10"/>
        <v>6.9903547371977674E-6</v>
      </c>
      <c r="J98" s="25">
        <f t="shared" si="11"/>
        <v>0</v>
      </c>
    </row>
    <row r="99" spans="1:10" x14ac:dyDescent="0.2">
      <c r="A99" s="20">
        <v>98</v>
      </c>
      <c r="B99" s="21" t="s">
        <v>101</v>
      </c>
      <c r="C99" s="22">
        <v>443216025</v>
      </c>
      <c r="D99" s="22">
        <v>443216025</v>
      </c>
      <c r="E99" s="32">
        <f t="shared" si="9"/>
        <v>0</v>
      </c>
      <c r="F99" s="22">
        <v>7665735.4900000002</v>
      </c>
      <c r="G99" s="22">
        <v>387159.73</v>
      </c>
      <c r="H99" s="31"/>
      <c r="I99" s="25">
        <f t="shared" si="10"/>
        <v>7.3182096559918607E-3</v>
      </c>
      <c r="J99" s="25">
        <f t="shared" si="11"/>
        <v>1.729570921990016E-2</v>
      </c>
    </row>
    <row r="100" spans="1:10" ht="18" customHeight="1" x14ac:dyDescent="0.2">
      <c r="A100" s="20">
        <v>99</v>
      </c>
      <c r="B100" s="21" t="s">
        <v>102</v>
      </c>
      <c r="C100" s="22">
        <v>409441635</v>
      </c>
      <c r="D100" s="22">
        <v>409441635</v>
      </c>
      <c r="E100" s="32">
        <f t="shared" si="9"/>
        <v>0</v>
      </c>
      <c r="F100" s="22">
        <v>105106471.92999999</v>
      </c>
      <c r="G100" s="22">
        <v>36718890.170000002</v>
      </c>
      <c r="H100" s="31"/>
      <c r="I100" s="25">
        <f t="shared" si="10"/>
        <v>6.7605401380107927E-3</v>
      </c>
      <c r="J100" s="25">
        <f t="shared" si="11"/>
        <v>0.25670684890167556</v>
      </c>
    </row>
  </sheetData>
  <mergeCells count="6">
    <mergeCell ref="A83:B83"/>
    <mergeCell ref="A3:B3"/>
    <mergeCell ref="A5:B5"/>
    <mergeCell ref="A11:B11"/>
    <mergeCell ref="A39:B39"/>
    <mergeCell ref="A73:B73"/>
  </mergeCells>
  <pageMargins left="0.43307086614173229" right="0.39370078740157483" top="0.47244094488188981" bottom="0.39370078740157483" header="0.51181102362204722" footer="0.51181102362204722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05"/>
  <sheetViews>
    <sheetView topLeftCell="A94" workbookViewId="0">
      <selection activeCell="C3" sqref="C3:E3"/>
    </sheetView>
  </sheetViews>
  <sheetFormatPr defaultRowHeight="12.75" x14ac:dyDescent="0.2"/>
  <cols>
    <col min="1" max="1" width="4.7109375" style="69" customWidth="1"/>
    <col min="2" max="2" width="40.140625" style="70" customWidth="1"/>
    <col min="3" max="3" width="15.7109375" style="71" customWidth="1"/>
    <col min="4" max="4" width="15.140625" bestFit="1" customWidth="1"/>
    <col min="5" max="5" width="14" bestFit="1" customWidth="1"/>
  </cols>
  <sheetData>
    <row r="3" spans="1:5" x14ac:dyDescent="0.2">
      <c r="C3" s="77">
        <v>2017</v>
      </c>
      <c r="D3" s="78">
        <v>2018</v>
      </c>
      <c r="E3" s="79" t="s">
        <v>243</v>
      </c>
    </row>
    <row r="4" spans="1:5" ht="12.75" customHeight="1" x14ac:dyDescent="0.2">
      <c r="A4" s="98" t="s">
        <v>1</v>
      </c>
      <c r="B4" s="98"/>
      <c r="C4" s="80">
        <f>C6+C12+C44+C78+C88</f>
        <v>51414029077.080009</v>
      </c>
      <c r="D4" s="80">
        <f>D6+D12+D44+D78+D88</f>
        <v>54157141735.669998</v>
      </c>
      <c r="E4" s="80">
        <f>E6+E12+E44+E78+E88</f>
        <v>60809406768.389999</v>
      </c>
    </row>
    <row r="5" spans="1:5" ht="12.75" customHeight="1" x14ac:dyDescent="0.2">
      <c r="A5" s="14" t="s">
        <v>2</v>
      </c>
      <c r="B5" s="15" t="s">
        <v>3</v>
      </c>
      <c r="C5" s="16" t="s">
        <v>7</v>
      </c>
      <c r="D5" s="51" t="s">
        <v>7</v>
      </c>
      <c r="E5" s="16" t="s">
        <v>5</v>
      </c>
    </row>
    <row r="6" spans="1:5" x14ac:dyDescent="0.2">
      <c r="A6" s="99" t="s">
        <v>11</v>
      </c>
      <c r="B6" s="99"/>
      <c r="C6" s="18">
        <f>SUM(C7:C10)</f>
        <v>748554626.58000004</v>
      </c>
      <c r="D6" s="18">
        <f>SUM(D7:D10)</f>
        <v>763667512.54999995</v>
      </c>
      <c r="E6" s="18">
        <f>SUM(E7:E10)</f>
        <v>990716130.52999997</v>
      </c>
    </row>
    <row r="7" spans="1:5" x14ac:dyDescent="0.2">
      <c r="A7" s="74" t="s">
        <v>150</v>
      </c>
      <c r="B7" s="57" t="s">
        <v>12</v>
      </c>
      <c r="C7" s="58">
        <v>514174919.2100001</v>
      </c>
      <c r="D7" s="58">
        <v>514263314.38</v>
      </c>
      <c r="E7" s="22">
        <v>690412881.52999997</v>
      </c>
    </row>
    <row r="8" spans="1:5" x14ac:dyDescent="0.2">
      <c r="A8" s="74" t="s">
        <v>151</v>
      </c>
      <c r="B8" s="57" t="s">
        <v>13</v>
      </c>
      <c r="C8" s="58">
        <v>232033440.56999996</v>
      </c>
      <c r="D8" s="58">
        <v>242687772.32999998</v>
      </c>
      <c r="E8" s="22">
        <v>290680249</v>
      </c>
    </row>
    <row r="9" spans="1:5" ht="24" x14ac:dyDescent="0.2">
      <c r="A9" s="74" t="s">
        <v>152</v>
      </c>
      <c r="B9" s="57" t="s">
        <v>14</v>
      </c>
      <c r="C9" s="58">
        <v>536733.5</v>
      </c>
      <c r="D9" s="58">
        <v>1121464.54</v>
      </c>
      <c r="E9" s="22">
        <v>4022000</v>
      </c>
    </row>
    <row r="10" spans="1:5" ht="24" x14ac:dyDescent="0.2">
      <c r="A10" s="74" t="s">
        <v>153</v>
      </c>
      <c r="B10" s="57" t="s">
        <v>103</v>
      </c>
      <c r="C10" s="58">
        <v>1809533.2999999998</v>
      </c>
      <c r="D10" s="58">
        <v>5594961.3000000007</v>
      </c>
      <c r="E10" s="22">
        <v>5601000</v>
      </c>
    </row>
    <row r="11" spans="1:5" x14ac:dyDescent="0.2">
      <c r="D11" s="41"/>
    </row>
    <row r="12" spans="1:5" x14ac:dyDescent="0.2">
      <c r="A12" s="94" t="s">
        <v>16</v>
      </c>
      <c r="B12" s="95"/>
      <c r="C12" s="18">
        <f>SUM(C13:C42)</f>
        <v>33967147794.490005</v>
      </c>
      <c r="D12" s="18">
        <f t="shared" ref="D12:E12" si="0">SUM(D13:D42)</f>
        <v>35477830911.789993</v>
      </c>
      <c r="E12" s="18">
        <f t="shared" si="0"/>
        <v>38965534483.369995</v>
      </c>
    </row>
    <row r="13" spans="1:5" x14ac:dyDescent="0.2">
      <c r="A13" s="74" t="s">
        <v>165</v>
      </c>
      <c r="B13" s="57" t="s">
        <v>17</v>
      </c>
      <c r="C13" s="58">
        <v>293990939.45000005</v>
      </c>
      <c r="D13" s="58">
        <v>247222412.97999996</v>
      </c>
      <c r="E13" s="22">
        <v>317839374</v>
      </c>
    </row>
    <row r="14" spans="1:5" ht="24" x14ac:dyDescent="0.2">
      <c r="A14" s="74" t="s">
        <v>162</v>
      </c>
      <c r="B14" s="57" t="s">
        <v>104</v>
      </c>
      <c r="C14" s="58">
        <v>342739018.37</v>
      </c>
      <c r="D14" s="58">
        <v>341459880.05000007</v>
      </c>
      <c r="E14" s="22">
        <v>469213909.17000002</v>
      </c>
    </row>
    <row r="15" spans="1:5" x14ac:dyDescent="0.2">
      <c r="A15" s="74" t="s">
        <v>168</v>
      </c>
      <c r="B15" s="57" t="s">
        <v>19</v>
      </c>
      <c r="C15" s="58">
        <v>172471701.70999998</v>
      </c>
      <c r="D15" s="58">
        <v>97550368.219999999</v>
      </c>
      <c r="E15" s="22">
        <v>108569441</v>
      </c>
    </row>
    <row r="16" spans="1:5" x14ac:dyDescent="0.2">
      <c r="A16" s="74" t="s">
        <v>160</v>
      </c>
      <c r="B16" s="57" t="s">
        <v>20</v>
      </c>
      <c r="C16" s="58">
        <v>221225342.50999999</v>
      </c>
      <c r="D16" s="58">
        <v>286679454.51999998</v>
      </c>
      <c r="E16" s="22">
        <v>471123061</v>
      </c>
    </row>
    <row r="17" spans="1:5" x14ac:dyDescent="0.2">
      <c r="A17" s="74" t="s">
        <v>154</v>
      </c>
      <c r="B17" s="57" t="s">
        <v>21</v>
      </c>
      <c r="C17" s="58">
        <v>10694214286.669996</v>
      </c>
      <c r="D17" s="58">
        <v>11872583011.129999</v>
      </c>
      <c r="E17" s="22">
        <v>13034474540.48</v>
      </c>
    </row>
    <row r="18" spans="1:5" x14ac:dyDescent="0.2">
      <c r="A18" s="74" t="s">
        <v>164</v>
      </c>
      <c r="B18" s="57" t="s">
        <v>22</v>
      </c>
      <c r="C18" s="58">
        <v>385679282.80999994</v>
      </c>
      <c r="D18" s="58">
        <v>328668883.64000005</v>
      </c>
      <c r="E18" s="22">
        <v>369389230</v>
      </c>
    </row>
    <row r="19" spans="1:5" x14ac:dyDescent="0.2">
      <c r="A19" s="74" t="s">
        <v>166</v>
      </c>
      <c r="B19" s="57" t="s">
        <v>105</v>
      </c>
      <c r="C19" s="58">
        <v>177228376.75999996</v>
      </c>
      <c r="D19" s="58">
        <v>163910885.84999996</v>
      </c>
      <c r="E19" s="22">
        <v>238098395</v>
      </c>
    </row>
    <row r="20" spans="1:5" ht="24" x14ac:dyDescent="0.2">
      <c r="A20" s="74" t="s">
        <v>157</v>
      </c>
      <c r="B20" s="57" t="s">
        <v>106</v>
      </c>
      <c r="C20" s="58">
        <v>3410923392.5700002</v>
      </c>
      <c r="D20" s="58">
        <v>3806551474.6399999</v>
      </c>
      <c r="E20" s="22">
        <v>3095213357.9200001</v>
      </c>
    </row>
    <row r="21" spans="1:5" ht="24" x14ac:dyDescent="0.2">
      <c r="A21" s="74" t="s">
        <v>167</v>
      </c>
      <c r="B21" s="57" t="s">
        <v>107</v>
      </c>
      <c r="C21" s="58">
        <v>219174111.95000002</v>
      </c>
      <c r="D21" s="58">
        <v>206696752.28000006</v>
      </c>
      <c r="E21" s="22">
        <v>253774586</v>
      </c>
    </row>
    <row r="22" spans="1:5" x14ac:dyDescent="0.2">
      <c r="A22" s="74" t="s">
        <v>158</v>
      </c>
      <c r="B22" s="57" t="s">
        <v>108</v>
      </c>
      <c r="C22" s="58">
        <v>161627700.14999998</v>
      </c>
      <c r="D22" s="58">
        <v>139523352.51999998</v>
      </c>
      <c r="E22" s="33">
        <v>613399996.91000009</v>
      </c>
    </row>
    <row r="23" spans="1:5" ht="24" x14ac:dyDescent="0.2">
      <c r="A23" s="74" t="s">
        <v>175</v>
      </c>
      <c r="B23" s="57" t="s">
        <v>109</v>
      </c>
      <c r="C23" s="58">
        <v>42261168.530000009</v>
      </c>
      <c r="D23" s="58">
        <v>98298757.350000009</v>
      </c>
      <c r="E23" s="22">
        <v>120015969.99999999</v>
      </c>
    </row>
    <row r="24" spans="1:5" ht="24" x14ac:dyDescent="0.2">
      <c r="A24" s="74" t="s">
        <v>171</v>
      </c>
      <c r="B24" s="57" t="s">
        <v>28</v>
      </c>
      <c r="C24" s="58">
        <v>119373133.70000002</v>
      </c>
      <c r="D24" s="58">
        <v>115655747.92999999</v>
      </c>
      <c r="E24" s="22">
        <v>137422881</v>
      </c>
    </row>
    <row r="25" spans="1:5" x14ac:dyDescent="0.2">
      <c r="A25" s="74" t="s">
        <v>163</v>
      </c>
      <c r="B25" s="57" t="s">
        <v>29</v>
      </c>
      <c r="C25" s="58">
        <v>318575919.71000004</v>
      </c>
      <c r="D25" s="58">
        <v>365163921.13000005</v>
      </c>
      <c r="E25" s="22">
        <v>412079979.38</v>
      </c>
    </row>
    <row r="26" spans="1:5" x14ac:dyDescent="0.2">
      <c r="A26" s="20">
        <v>26</v>
      </c>
      <c r="B26" s="21" t="s">
        <v>30</v>
      </c>
      <c r="C26" s="74" t="s">
        <v>242</v>
      </c>
      <c r="D26" s="58">
        <v>3670561.48</v>
      </c>
      <c r="E26" s="22">
        <v>5024199</v>
      </c>
    </row>
    <row r="27" spans="1:5" ht="24" x14ac:dyDescent="0.2">
      <c r="A27" s="74" t="s">
        <v>169</v>
      </c>
      <c r="B27" s="57" t="s">
        <v>31</v>
      </c>
      <c r="C27" s="58">
        <v>210848675.60999998</v>
      </c>
      <c r="D27" s="58">
        <v>178651367.08999997</v>
      </c>
      <c r="E27" s="22">
        <v>223245174</v>
      </c>
    </row>
    <row r="28" spans="1:5" x14ac:dyDescent="0.2">
      <c r="A28" s="74" t="s">
        <v>156</v>
      </c>
      <c r="B28" s="57" t="s">
        <v>32</v>
      </c>
      <c r="C28" s="58">
        <v>7433370018.8900003</v>
      </c>
      <c r="D28" s="58">
        <v>7716492534.6799984</v>
      </c>
      <c r="E28" s="22">
        <v>8462509586.6900005</v>
      </c>
    </row>
    <row r="29" spans="1:5" ht="24" x14ac:dyDescent="0.2">
      <c r="A29" s="74" t="s">
        <v>170</v>
      </c>
      <c r="B29" s="57" t="s">
        <v>110</v>
      </c>
      <c r="C29" s="58">
        <v>80906298.329999998</v>
      </c>
      <c r="D29" s="58">
        <v>57094338.169999994</v>
      </c>
      <c r="E29" s="22">
        <v>79914031</v>
      </c>
    </row>
    <row r="30" spans="1:5" ht="24" x14ac:dyDescent="0.2">
      <c r="A30" s="74" t="s">
        <v>185</v>
      </c>
      <c r="B30" s="57" t="s">
        <v>111</v>
      </c>
      <c r="C30" s="58">
        <v>3172049.97</v>
      </c>
      <c r="D30" s="58">
        <v>3897955.8900000006</v>
      </c>
      <c r="E30" s="22">
        <v>4963700</v>
      </c>
    </row>
    <row r="31" spans="1:5" x14ac:dyDescent="0.2">
      <c r="A31" s="74" t="s">
        <v>178</v>
      </c>
      <c r="B31" s="57" t="s">
        <v>112</v>
      </c>
      <c r="C31" s="58">
        <v>19599195.220000003</v>
      </c>
      <c r="D31" s="58">
        <v>24781419.270000003</v>
      </c>
      <c r="E31" s="22">
        <v>29281536</v>
      </c>
    </row>
    <row r="32" spans="1:5" ht="24" x14ac:dyDescent="0.2">
      <c r="A32" s="74" t="s">
        <v>174</v>
      </c>
      <c r="B32" s="57" t="s">
        <v>36</v>
      </c>
      <c r="C32" s="58">
        <v>33160572.160000004</v>
      </c>
      <c r="D32" s="58">
        <v>48526909.059999965</v>
      </c>
      <c r="E32" s="22">
        <v>87062600.390000015</v>
      </c>
    </row>
    <row r="33" spans="1:5" ht="24" x14ac:dyDescent="0.2">
      <c r="A33" s="74" t="s">
        <v>180</v>
      </c>
      <c r="B33" s="57" t="s">
        <v>113</v>
      </c>
      <c r="C33" s="58">
        <v>7227609.8699999992</v>
      </c>
      <c r="D33" s="58">
        <v>8215474.7200000007</v>
      </c>
      <c r="E33" s="22">
        <v>17578312</v>
      </c>
    </row>
    <row r="34" spans="1:5" ht="24" x14ac:dyDescent="0.2">
      <c r="A34" s="74" t="s">
        <v>159</v>
      </c>
      <c r="B34" s="57" t="s">
        <v>114</v>
      </c>
      <c r="C34" s="58">
        <v>477547637.99000001</v>
      </c>
      <c r="D34" s="58">
        <v>278306506.59999996</v>
      </c>
      <c r="E34" s="22">
        <v>769640018</v>
      </c>
    </row>
    <row r="35" spans="1:5" x14ac:dyDescent="0.2">
      <c r="A35" s="74" t="s">
        <v>161</v>
      </c>
      <c r="B35" s="57" t="s">
        <v>39</v>
      </c>
      <c r="C35" s="58">
        <v>479167229.69</v>
      </c>
      <c r="D35" s="58">
        <v>512277887.0800001</v>
      </c>
      <c r="E35" s="22">
        <v>622477027.75999999</v>
      </c>
    </row>
    <row r="36" spans="1:5" ht="24" x14ac:dyDescent="0.2">
      <c r="A36" s="74" t="s">
        <v>183</v>
      </c>
      <c r="B36" s="57" t="s">
        <v>184</v>
      </c>
      <c r="C36" s="58">
        <v>1590226.9900000002</v>
      </c>
      <c r="D36" s="74" t="s">
        <v>242</v>
      </c>
      <c r="E36" s="74" t="s">
        <v>242</v>
      </c>
    </row>
    <row r="37" spans="1:5" ht="24" x14ac:dyDescent="0.2">
      <c r="A37" s="74" t="s">
        <v>179</v>
      </c>
      <c r="B37" s="57" t="s">
        <v>115</v>
      </c>
      <c r="C37" s="58">
        <v>35092863.289999999</v>
      </c>
      <c r="D37" s="58">
        <v>20338489.029999994</v>
      </c>
      <c r="E37" s="22">
        <v>12863556</v>
      </c>
    </row>
    <row r="38" spans="1:5" x14ac:dyDescent="0.2">
      <c r="A38" s="56">
        <v>73</v>
      </c>
      <c r="B38" s="57" t="s">
        <v>41</v>
      </c>
      <c r="C38" s="74" t="s">
        <v>242</v>
      </c>
      <c r="D38" s="58">
        <v>22435203.759999998</v>
      </c>
      <c r="E38" s="22">
        <v>226509778.66999999</v>
      </c>
    </row>
    <row r="39" spans="1:5" ht="24" x14ac:dyDescent="0.2">
      <c r="A39" s="74" t="s">
        <v>181</v>
      </c>
      <c r="B39" s="57" t="s">
        <v>182</v>
      </c>
      <c r="C39" s="58">
        <v>6929595.4500000002</v>
      </c>
      <c r="D39" s="74" t="s">
        <v>242</v>
      </c>
      <c r="E39" s="74" t="s">
        <v>242</v>
      </c>
    </row>
    <row r="40" spans="1:5" x14ac:dyDescent="0.2">
      <c r="A40" s="74" t="s">
        <v>172</v>
      </c>
      <c r="B40" s="57" t="s">
        <v>173</v>
      </c>
      <c r="C40" s="58">
        <v>14867937.369999999</v>
      </c>
      <c r="D40" s="74" t="s">
        <v>242</v>
      </c>
      <c r="E40" s="74" t="s">
        <v>242</v>
      </c>
    </row>
    <row r="41" spans="1:5" ht="24" x14ac:dyDescent="0.2">
      <c r="A41" s="74" t="s">
        <v>176</v>
      </c>
      <c r="B41" s="57" t="s">
        <v>177</v>
      </c>
      <c r="C41" s="58">
        <v>9929352.9000000004</v>
      </c>
      <c r="D41" s="74" t="s">
        <v>242</v>
      </c>
      <c r="E41" s="74" t="s">
        <v>242</v>
      </c>
    </row>
    <row r="42" spans="1:5" x14ac:dyDescent="0.2">
      <c r="A42" s="74" t="s">
        <v>155</v>
      </c>
      <c r="B42" s="57" t="s">
        <v>116</v>
      </c>
      <c r="C42" s="58">
        <v>8594254155.8700008</v>
      </c>
      <c r="D42" s="76">
        <v>8533177362.7199984</v>
      </c>
      <c r="E42" s="22">
        <v>8783850242</v>
      </c>
    </row>
    <row r="44" spans="1:5" x14ac:dyDescent="0.2">
      <c r="A44" s="94" t="s">
        <v>43</v>
      </c>
      <c r="B44" s="95"/>
      <c r="C44" s="18">
        <f>SUM(C45:C76)</f>
        <v>973672105.90000033</v>
      </c>
      <c r="D44" s="18">
        <f t="shared" ref="D44:E44" si="1">SUM(D45:D76)</f>
        <v>950608994.76000011</v>
      </c>
      <c r="E44" s="18">
        <f t="shared" si="1"/>
        <v>1269190807.9699996</v>
      </c>
    </row>
    <row r="45" spans="1:5" x14ac:dyDescent="0.2">
      <c r="A45" s="74" t="s">
        <v>186</v>
      </c>
      <c r="B45" s="57" t="s">
        <v>117</v>
      </c>
      <c r="C45" s="58">
        <v>21572664</v>
      </c>
      <c r="D45" s="58">
        <v>23024315.629999999</v>
      </c>
      <c r="E45" s="22">
        <v>28528773.960000001</v>
      </c>
    </row>
    <row r="46" spans="1:5" x14ac:dyDescent="0.2">
      <c r="A46" s="74" t="s">
        <v>187</v>
      </c>
      <c r="B46" s="57" t="s">
        <v>118</v>
      </c>
      <c r="C46" s="58">
        <v>26356731.629999995</v>
      </c>
      <c r="D46" s="58">
        <v>26909585.320000004</v>
      </c>
      <c r="E46" s="22">
        <v>35966117.940000005</v>
      </c>
    </row>
    <row r="47" spans="1:5" x14ac:dyDescent="0.2">
      <c r="A47" s="74" t="s">
        <v>188</v>
      </c>
      <c r="B47" s="57" t="s">
        <v>119</v>
      </c>
      <c r="C47" s="58">
        <v>31563656.220000003</v>
      </c>
      <c r="D47" s="58">
        <v>28464311.530000001</v>
      </c>
      <c r="E47" s="22">
        <v>32838525.690000001</v>
      </c>
    </row>
    <row r="48" spans="1:5" ht="24" x14ac:dyDescent="0.2">
      <c r="A48" s="74" t="s">
        <v>189</v>
      </c>
      <c r="B48" s="57" t="s">
        <v>120</v>
      </c>
      <c r="C48" s="58">
        <v>18778385.870000001</v>
      </c>
      <c r="D48" s="58">
        <v>15453639.909999998</v>
      </c>
      <c r="E48" s="22">
        <v>25318575.939999998</v>
      </c>
    </row>
    <row r="49" spans="1:5" x14ac:dyDescent="0.2">
      <c r="A49" s="74" t="s">
        <v>190</v>
      </c>
      <c r="B49" s="57" t="s">
        <v>121</v>
      </c>
      <c r="C49" s="58">
        <v>27957160</v>
      </c>
      <c r="D49" s="58">
        <v>27155276.210000005</v>
      </c>
      <c r="E49" s="22">
        <v>33532258.469999999</v>
      </c>
    </row>
    <row r="50" spans="1:5" ht="24" x14ac:dyDescent="0.2">
      <c r="A50" s="74" t="s">
        <v>191</v>
      </c>
      <c r="B50" s="57" t="s">
        <v>122</v>
      </c>
      <c r="C50" s="58">
        <v>23186323.009999994</v>
      </c>
      <c r="D50" s="58">
        <v>25406454.809999999</v>
      </c>
      <c r="E50" s="22">
        <v>28592789.98</v>
      </c>
    </row>
    <row r="51" spans="1:5" ht="24" x14ac:dyDescent="0.2">
      <c r="A51" s="74" t="s">
        <v>192</v>
      </c>
      <c r="B51" s="57" t="s">
        <v>123</v>
      </c>
      <c r="C51" s="58">
        <v>22590939.190000005</v>
      </c>
      <c r="D51" s="58">
        <v>24239045.490000002</v>
      </c>
      <c r="E51" s="22">
        <v>29622263.149999999</v>
      </c>
    </row>
    <row r="52" spans="1:5" x14ac:dyDescent="0.2">
      <c r="A52" s="74" t="s">
        <v>193</v>
      </c>
      <c r="B52" s="57" t="s">
        <v>124</v>
      </c>
      <c r="C52" s="58">
        <v>30058795.25</v>
      </c>
      <c r="D52" s="58">
        <v>27386529.120000005</v>
      </c>
      <c r="E52" s="22">
        <v>43233963.379999995</v>
      </c>
    </row>
    <row r="53" spans="1:5" x14ac:dyDescent="0.2">
      <c r="A53" s="74" t="s">
        <v>194</v>
      </c>
      <c r="B53" s="57" t="s">
        <v>125</v>
      </c>
      <c r="C53" s="58">
        <v>62383858.049999997</v>
      </c>
      <c r="D53" s="58">
        <v>55435260.989999995</v>
      </c>
      <c r="E53" s="22">
        <v>101833661.98</v>
      </c>
    </row>
    <row r="54" spans="1:5" x14ac:dyDescent="0.2">
      <c r="A54" s="74" t="s">
        <v>195</v>
      </c>
      <c r="B54" s="57" t="s">
        <v>126</v>
      </c>
      <c r="C54" s="58">
        <v>40204345.740000002</v>
      </c>
      <c r="D54" s="58">
        <v>32926324.710000001</v>
      </c>
      <c r="E54" s="22">
        <v>39540784.75</v>
      </c>
    </row>
    <row r="55" spans="1:5" x14ac:dyDescent="0.2">
      <c r="A55" s="74" t="s">
        <v>196</v>
      </c>
      <c r="B55" s="57" t="s">
        <v>127</v>
      </c>
      <c r="C55" s="58">
        <v>34964173.659999996</v>
      </c>
      <c r="D55" s="58">
        <v>31377753.16</v>
      </c>
      <c r="E55" s="22">
        <v>40371760.82</v>
      </c>
    </row>
    <row r="56" spans="1:5" x14ac:dyDescent="0.2">
      <c r="A56" s="74" t="s">
        <v>197</v>
      </c>
      <c r="B56" s="57" t="s">
        <v>128</v>
      </c>
      <c r="C56" s="58">
        <v>31120816.75</v>
      </c>
      <c r="D56" s="58">
        <v>28748517.729999997</v>
      </c>
      <c r="E56" s="22">
        <v>47249952.07</v>
      </c>
    </row>
    <row r="57" spans="1:5" x14ac:dyDescent="0.2">
      <c r="A57" s="74" t="s">
        <v>198</v>
      </c>
      <c r="B57" s="57" t="s">
        <v>129</v>
      </c>
      <c r="C57" s="58">
        <v>37417342.550000004</v>
      </c>
      <c r="D57" s="58">
        <v>31497342.479999997</v>
      </c>
      <c r="E57" s="22">
        <v>36488447.579999998</v>
      </c>
    </row>
    <row r="58" spans="1:5" x14ac:dyDescent="0.2">
      <c r="A58" s="74" t="s">
        <v>199</v>
      </c>
      <c r="B58" s="57" t="s">
        <v>130</v>
      </c>
      <c r="C58" s="58">
        <v>34962049.339999996</v>
      </c>
      <c r="D58" s="58">
        <v>30242915.91</v>
      </c>
      <c r="E58" s="22">
        <v>44301746.739999995</v>
      </c>
    </row>
    <row r="59" spans="1:5" x14ac:dyDescent="0.2">
      <c r="A59" s="74" t="s">
        <v>200</v>
      </c>
      <c r="B59" s="57" t="s">
        <v>131</v>
      </c>
      <c r="C59" s="58">
        <v>26259788.099999998</v>
      </c>
      <c r="D59" s="58">
        <v>27077829.460000001</v>
      </c>
      <c r="E59" s="22">
        <v>30536807.189999998</v>
      </c>
    </row>
    <row r="60" spans="1:5" x14ac:dyDescent="0.2">
      <c r="A60" s="74" t="s">
        <v>201</v>
      </c>
      <c r="B60" s="57" t="s">
        <v>132</v>
      </c>
      <c r="C60" s="58">
        <v>25553053.489999998</v>
      </c>
      <c r="D60" s="58">
        <v>30708141.870000005</v>
      </c>
      <c r="E60" s="22">
        <v>40029914.900000006</v>
      </c>
    </row>
    <row r="61" spans="1:5" x14ac:dyDescent="0.2">
      <c r="A61" s="74" t="s">
        <v>202</v>
      </c>
      <c r="B61" s="57" t="s">
        <v>133</v>
      </c>
      <c r="C61" s="58">
        <v>43936206.859999992</v>
      </c>
      <c r="D61" s="58">
        <v>43681666.099999994</v>
      </c>
      <c r="E61" s="22">
        <v>55546239.920000002</v>
      </c>
    </row>
    <row r="62" spans="1:5" x14ac:dyDescent="0.2">
      <c r="A62" s="74" t="s">
        <v>203</v>
      </c>
      <c r="B62" s="57" t="s">
        <v>134</v>
      </c>
      <c r="C62" s="58">
        <v>32663184.450000003</v>
      </c>
      <c r="D62" s="58">
        <v>35579487.560000002</v>
      </c>
      <c r="E62" s="22">
        <v>58476297.699999996</v>
      </c>
    </row>
    <row r="63" spans="1:5" x14ac:dyDescent="0.2">
      <c r="A63" s="74" t="s">
        <v>204</v>
      </c>
      <c r="B63" s="57" t="s">
        <v>135</v>
      </c>
      <c r="C63" s="58">
        <v>35843058.219999999</v>
      </c>
      <c r="D63" s="58">
        <v>43063953.18</v>
      </c>
      <c r="E63" s="22">
        <v>43060723.550000004</v>
      </c>
    </row>
    <row r="64" spans="1:5" x14ac:dyDescent="0.2">
      <c r="A64" s="74" t="s">
        <v>205</v>
      </c>
      <c r="B64" s="57" t="s">
        <v>136</v>
      </c>
      <c r="C64" s="58">
        <v>21900610.469999999</v>
      </c>
      <c r="D64" s="58">
        <v>25902281.729999993</v>
      </c>
      <c r="E64" s="22">
        <v>29602354.049999997</v>
      </c>
    </row>
    <row r="65" spans="1:5" x14ac:dyDescent="0.2">
      <c r="A65" s="74" t="s">
        <v>206</v>
      </c>
      <c r="B65" s="57" t="s">
        <v>137</v>
      </c>
      <c r="C65" s="58">
        <v>38075396.390000008</v>
      </c>
      <c r="D65" s="58">
        <v>38575761.260000005</v>
      </c>
      <c r="E65" s="22">
        <v>46608589.949999996</v>
      </c>
    </row>
    <row r="66" spans="1:5" x14ac:dyDescent="0.2">
      <c r="A66" s="74" t="s">
        <v>207</v>
      </c>
      <c r="B66" s="57" t="s">
        <v>138</v>
      </c>
      <c r="C66" s="58">
        <v>21196664.98</v>
      </c>
      <c r="D66" s="58">
        <v>19296356.98</v>
      </c>
      <c r="E66" s="22">
        <v>28685299.989999998</v>
      </c>
    </row>
    <row r="67" spans="1:5" x14ac:dyDescent="0.2">
      <c r="A67" s="74" t="s">
        <v>208</v>
      </c>
      <c r="B67" s="57" t="s">
        <v>139</v>
      </c>
      <c r="C67" s="58">
        <v>36109481.579999998</v>
      </c>
      <c r="D67" s="58">
        <v>32473743.340000004</v>
      </c>
      <c r="E67" s="22">
        <v>42037349.409999996</v>
      </c>
    </row>
    <row r="68" spans="1:5" x14ac:dyDescent="0.2">
      <c r="A68" s="74" t="s">
        <v>209</v>
      </c>
      <c r="B68" s="57" t="s">
        <v>140</v>
      </c>
      <c r="C68" s="58">
        <v>25047711.870000005</v>
      </c>
      <c r="D68" s="58">
        <v>23192577.480000004</v>
      </c>
      <c r="E68" s="22">
        <v>37606372.060000002</v>
      </c>
    </row>
    <row r="69" spans="1:5" x14ac:dyDescent="0.2">
      <c r="A69" s="74" t="s">
        <v>210</v>
      </c>
      <c r="B69" s="57" t="s">
        <v>141</v>
      </c>
      <c r="C69" s="58">
        <v>33613636.11999999</v>
      </c>
      <c r="D69" s="58">
        <v>31761700.869999997</v>
      </c>
      <c r="E69" s="22">
        <v>43250529.460000001</v>
      </c>
    </row>
    <row r="70" spans="1:5" ht="24" x14ac:dyDescent="0.2">
      <c r="A70" s="74" t="s">
        <v>211</v>
      </c>
      <c r="B70" s="57" t="s">
        <v>142</v>
      </c>
      <c r="C70" s="58">
        <v>28351110.039999995</v>
      </c>
      <c r="D70" s="58">
        <v>27792328.189999994</v>
      </c>
      <c r="E70" s="22">
        <v>36358022.25</v>
      </c>
    </row>
    <row r="71" spans="1:5" x14ac:dyDescent="0.2">
      <c r="A71" s="74" t="s">
        <v>212</v>
      </c>
      <c r="B71" s="57" t="s">
        <v>143</v>
      </c>
      <c r="C71" s="58">
        <v>33302604.229999997</v>
      </c>
      <c r="D71" s="58">
        <v>30167824.449999996</v>
      </c>
      <c r="E71" s="22">
        <v>42147442.629999995</v>
      </c>
    </row>
    <row r="72" spans="1:5" x14ac:dyDescent="0.2">
      <c r="A72" s="74" t="s">
        <v>213</v>
      </c>
      <c r="B72" s="57" t="s">
        <v>144</v>
      </c>
      <c r="C72" s="58">
        <v>25966502.699999999</v>
      </c>
      <c r="D72" s="58">
        <v>29181092.739999998</v>
      </c>
      <c r="E72" s="22">
        <v>37504591.600000001</v>
      </c>
    </row>
    <row r="73" spans="1:5" x14ac:dyDescent="0.2">
      <c r="A73" s="74" t="s">
        <v>214</v>
      </c>
      <c r="B73" s="57" t="s">
        <v>145</v>
      </c>
      <c r="C73" s="58">
        <v>23299718.789999992</v>
      </c>
      <c r="D73" s="58">
        <v>19223063.380000003</v>
      </c>
      <c r="E73" s="22">
        <v>29168842.959999997</v>
      </c>
    </row>
    <row r="74" spans="1:5" x14ac:dyDescent="0.2">
      <c r="A74" s="74" t="s">
        <v>215</v>
      </c>
      <c r="B74" s="57" t="s">
        <v>146</v>
      </c>
      <c r="C74" s="58">
        <v>40033818.080000006</v>
      </c>
      <c r="D74" s="58">
        <v>43651291.709999993</v>
      </c>
      <c r="E74" s="22">
        <v>48623239.82</v>
      </c>
    </row>
    <row r="75" spans="1:5" x14ac:dyDescent="0.2">
      <c r="A75" s="74" t="s">
        <v>216</v>
      </c>
      <c r="B75" s="57" t="s">
        <v>147</v>
      </c>
      <c r="C75" s="58">
        <v>21478986.710000001</v>
      </c>
      <c r="D75" s="58">
        <v>21445684.010000002</v>
      </c>
      <c r="E75" s="22">
        <v>26234001.039999999</v>
      </c>
    </row>
    <row r="76" spans="1:5" x14ac:dyDescent="0.2">
      <c r="A76" s="74" t="s">
        <v>217</v>
      </c>
      <c r="B76" s="57" t="s">
        <v>148</v>
      </c>
      <c r="C76" s="58">
        <v>17923331.560000002</v>
      </c>
      <c r="D76" s="58">
        <v>19566937.450000003</v>
      </c>
      <c r="E76" s="22">
        <v>26294567.039999999</v>
      </c>
    </row>
    <row r="78" spans="1:5" x14ac:dyDescent="0.2">
      <c r="A78" s="94" t="s">
        <v>76</v>
      </c>
      <c r="B78" s="95"/>
      <c r="C78" s="18">
        <f>SUM(C79:C86)</f>
        <v>12570943102.51</v>
      </c>
      <c r="D78" s="18">
        <f t="shared" ref="D78:E78" si="2">SUM(D79:D86)</f>
        <v>13408278263.990002</v>
      </c>
      <c r="E78" s="18">
        <f t="shared" si="2"/>
        <v>14191316884</v>
      </c>
    </row>
    <row r="79" spans="1:5" x14ac:dyDescent="0.2">
      <c r="A79" s="74" t="s">
        <v>218</v>
      </c>
      <c r="B79" s="57" t="s">
        <v>82</v>
      </c>
      <c r="C79" s="58">
        <v>1469109375.4599998</v>
      </c>
      <c r="D79" s="58">
        <v>1428799021.6799998</v>
      </c>
      <c r="E79" s="22">
        <v>1495680834</v>
      </c>
    </row>
    <row r="80" spans="1:5" x14ac:dyDescent="0.2">
      <c r="A80" s="74" t="s">
        <v>219</v>
      </c>
      <c r="B80" s="57" t="s">
        <v>81</v>
      </c>
      <c r="C80" s="58">
        <v>285896334.14999998</v>
      </c>
      <c r="D80" s="58">
        <v>294839361.55000001</v>
      </c>
      <c r="E80" s="22">
        <v>327354569</v>
      </c>
    </row>
    <row r="81" spans="1:5" x14ac:dyDescent="0.2">
      <c r="A81" s="74" t="s">
        <v>220</v>
      </c>
      <c r="B81" s="57" t="s">
        <v>84</v>
      </c>
      <c r="C81" s="58">
        <v>8031264873.210001</v>
      </c>
      <c r="D81" s="58">
        <v>9061614388.5900021</v>
      </c>
      <c r="E81" s="22">
        <v>9847039899</v>
      </c>
    </row>
    <row r="82" spans="1:5" x14ac:dyDescent="0.2">
      <c r="A82" s="74" t="s">
        <v>221</v>
      </c>
      <c r="B82" s="57" t="s">
        <v>79</v>
      </c>
      <c r="C82" s="58">
        <v>125977352.87000002</v>
      </c>
      <c r="D82" s="58">
        <v>122492751.94999999</v>
      </c>
      <c r="E82" s="22">
        <v>153416371</v>
      </c>
    </row>
    <row r="83" spans="1:5" ht="24" x14ac:dyDescent="0.2">
      <c r="A83" s="74" t="s">
        <v>222</v>
      </c>
      <c r="B83" s="57" t="s">
        <v>77</v>
      </c>
      <c r="C83" s="58">
        <v>17625610.100000005</v>
      </c>
      <c r="D83" s="58">
        <v>17772654.43</v>
      </c>
      <c r="E83" s="22">
        <v>36280905</v>
      </c>
    </row>
    <row r="84" spans="1:5" x14ac:dyDescent="0.2">
      <c r="A84" s="74" t="s">
        <v>223</v>
      </c>
      <c r="B84" s="57" t="s">
        <v>83</v>
      </c>
      <c r="C84" s="58">
        <v>2396640031.9800005</v>
      </c>
      <c r="D84" s="58">
        <v>2235961468.0099998</v>
      </c>
      <c r="E84" s="22">
        <v>2044128184</v>
      </c>
    </row>
    <row r="85" spans="1:5" ht="24" x14ac:dyDescent="0.2">
      <c r="A85" s="74" t="s">
        <v>224</v>
      </c>
      <c r="B85" s="57" t="s">
        <v>80</v>
      </c>
      <c r="C85" s="58">
        <v>115005288.76999998</v>
      </c>
      <c r="D85" s="58">
        <v>116754859.64</v>
      </c>
      <c r="E85" s="22">
        <v>156201225</v>
      </c>
    </row>
    <row r="86" spans="1:5" x14ac:dyDescent="0.2">
      <c r="A86" s="74" t="s">
        <v>225</v>
      </c>
      <c r="B86" s="57" t="s">
        <v>78</v>
      </c>
      <c r="C86" s="58">
        <v>129424235.97000001</v>
      </c>
      <c r="D86" s="58">
        <v>130043758.14</v>
      </c>
      <c r="E86" s="22">
        <v>131214897</v>
      </c>
    </row>
    <row r="88" spans="1:5" x14ac:dyDescent="0.2">
      <c r="A88" s="94" t="s">
        <v>85</v>
      </c>
      <c r="B88" s="95"/>
      <c r="C88" s="18">
        <f>SUM(C89:C105)</f>
        <v>3153711447.5999999</v>
      </c>
      <c r="D88" s="18">
        <f>SUM(D89:D105)</f>
        <v>3556756052.5800004</v>
      </c>
      <c r="E88" s="18">
        <f>SUM(E89:E105)</f>
        <v>5392648462.5200005</v>
      </c>
    </row>
    <row r="89" spans="1:5" x14ac:dyDescent="0.2">
      <c r="A89" s="56">
        <v>7</v>
      </c>
      <c r="B89" s="57" t="s">
        <v>87</v>
      </c>
      <c r="C89" s="74" t="s">
        <v>242</v>
      </c>
      <c r="D89" s="58">
        <v>0</v>
      </c>
      <c r="E89" s="22">
        <v>1003594829</v>
      </c>
    </row>
    <row r="90" spans="1:5" x14ac:dyDescent="0.2">
      <c r="A90" s="74" t="s">
        <v>226</v>
      </c>
      <c r="B90" s="57" t="s">
        <v>88</v>
      </c>
      <c r="C90" s="58">
        <v>0</v>
      </c>
      <c r="D90" s="59">
        <v>0</v>
      </c>
      <c r="E90" s="22">
        <v>610000</v>
      </c>
    </row>
    <row r="91" spans="1:5" x14ac:dyDescent="0.2">
      <c r="A91" s="74" t="s">
        <v>227</v>
      </c>
      <c r="B91" s="57" t="s">
        <v>86</v>
      </c>
      <c r="C91" s="58">
        <v>0</v>
      </c>
      <c r="D91" s="58">
        <v>0</v>
      </c>
      <c r="E91" s="22">
        <v>87700</v>
      </c>
    </row>
    <row r="92" spans="1:5" x14ac:dyDescent="0.2">
      <c r="A92" s="74" t="s">
        <v>228</v>
      </c>
      <c r="B92" s="57" t="s">
        <v>89</v>
      </c>
      <c r="C92" s="58">
        <v>0</v>
      </c>
      <c r="D92" s="58">
        <v>0</v>
      </c>
      <c r="E92" s="22">
        <v>2000</v>
      </c>
    </row>
    <row r="93" spans="1:5" ht="24" x14ac:dyDescent="0.2">
      <c r="A93" s="74" t="s">
        <v>229</v>
      </c>
      <c r="B93" s="57" t="s">
        <v>90</v>
      </c>
      <c r="C93" s="58">
        <v>411359853.81999999</v>
      </c>
      <c r="D93" s="58">
        <v>423979101.8900001</v>
      </c>
      <c r="E93" s="22">
        <v>490670844</v>
      </c>
    </row>
    <row r="94" spans="1:5" ht="24" x14ac:dyDescent="0.2">
      <c r="A94" s="74" t="s">
        <v>230</v>
      </c>
      <c r="B94" s="57" t="s">
        <v>91</v>
      </c>
      <c r="C94" s="58">
        <v>1069794594.28</v>
      </c>
      <c r="D94" s="58">
        <v>1564898385.4300001</v>
      </c>
      <c r="E94" s="22">
        <v>1677771207</v>
      </c>
    </row>
    <row r="95" spans="1:5" ht="24" x14ac:dyDescent="0.2">
      <c r="A95" s="74" t="s">
        <v>231</v>
      </c>
      <c r="B95" s="57" t="s">
        <v>92</v>
      </c>
      <c r="C95" s="58">
        <v>0</v>
      </c>
      <c r="D95" s="58">
        <v>0</v>
      </c>
      <c r="E95" s="22">
        <v>56100</v>
      </c>
    </row>
    <row r="96" spans="1:5" x14ac:dyDescent="0.2">
      <c r="A96" s="74" t="s">
        <v>232</v>
      </c>
      <c r="B96" s="57" t="s">
        <v>149</v>
      </c>
      <c r="C96" s="58">
        <v>0</v>
      </c>
      <c r="D96" s="58">
        <v>371297.95</v>
      </c>
      <c r="E96" s="22">
        <v>4370000</v>
      </c>
    </row>
    <row r="97" spans="1:5" ht="24" x14ac:dyDescent="0.2">
      <c r="A97" s="74" t="s">
        <v>233</v>
      </c>
      <c r="B97" s="57" t="s">
        <v>94</v>
      </c>
      <c r="C97" s="58">
        <v>63937969.739999995</v>
      </c>
      <c r="D97" s="58">
        <v>53666590.830000006</v>
      </c>
      <c r="E97" s="22">
        <v>123403490.52</v>
      </c>
    </row>
    <row r="98" spans="1:5" x14ac:dyDescent="0.2">
      <c r="A98" s="74" t="s">
        <v>234</v>
      </c>
      <c r="B98" s="57" t="s">
        <v>95</v>
      </c>
      <c r="C98" s="58">
        <v>54400642.730000012</v>
      </c>
      <c r="D98" s="58">
        <v>24666061.190000001</v>
      </c>
      <c r="E98" s="22">
        <v>44581331</v>
      </c>
    </row>
    <row r="99" spans="1:5" x14ac:dyDescent="0.2">
      <c r="A99" s="74" t="s">
        <v>235</v>
      </c>
      <c r="B99" s="57" t="s">
        <v>96</v>
      </c>
      <c r="C99" s="58">
        <v>1091898711.1900001</v>
      </c>
      <c r="D99" s="58">
        <v>1092459016.5800002</v>
      </c>
      <c r="E99" s="22">
        <v>1164583231</v>
      </c>
    </row>
    <row r="100" spans="1:5" ht="24" x14ac:dyDescent="0.2">
      <c r="A100" s="74" t="s">
        <v>236</v>
      </c>
      <c r="B100" s="57" t="s">
        <v>97</v>
      </c>
      <c r="C100" s="58">
        <v>1125292.6000000001</v>
      </c>
      <c r="D100" s="58">
        <v>33088947.789999999</v>
      </c>
      <c r="E100" s="22">
        <v>22030300</v>
      </c>
    </row>
    <row r="101" spans="1:5" ht="24" x14ac:dyDescent="0.2">
      <c r="A101" s="74" t="s">
        <v>237</v>
      </c>
      <c r="B101" s="57" t="s">
        <v>98</v>
      </c>
      <c r="C101" s="58">
        <v>3160731.31</v>
      </c>
      <c r="D101" s="58">
        <v>694689.65</v>
      </c>
      <c r="E101" s="22">
        <v>7000000</v>
      </c>
    </row>
    <row r="102" spans="1:5" x14ac:dyDescent="0.2">
      <c r="A102" s="74" t="s">
        <v>238</v>
      </c>
      <c r="B102" s="57" t="s">
        <v>99</v>
      </c>
      <c r="C102" s="58">
        <v>0</v>
      </c>
      <c r="D102" s="58">
        <v>0</v>
      </c>
      <c r="E102" s="22">
        <v>806410</v>
      </c>
    </row>
    <row r="103" spans="1:5" ht="24" x14ac:dyDescent="0.2">
      <c r="A103" s="74" t="s">
        <v>239</v>
      </c>
      <c r="B103" s="57" t="s">
        <v>100</v>
      </c>
      <c r="C103" s="58">
        <v>617488.43999999994</v>
      </c>
      <c r="D103" s="58">
        <v>0</v>
      </c>
      <c r="E103" s="22">
        <v>423360</v>
      </c>
    </row>
    <row r="104" spans="1:5" x14ac:dyDescent="0.2">
      <c r="A104" s="74" t="s">
        <v>240</v>
      </c>
      <c r="B104" s="57" t="s">
        <v>101</v>
      </c>
      <c r="C104" s="58">
        <v>124847959.36999997</v>
      </c>
      <c r="D104" s="58">
        <v>147033333.26999998</v>
      </c>
      <c r="E104" s="22">
        <v>443216025</v>
      </c>
    </row>
    <row r="105" spans="1:5" x14ac:dyDescent="0.2">
      <c r="A105" s="74" t="s">
        <v>241</v>
      </c>
      <c r="B105" s="57" t="s">
        <v>102</v>
      </c>
      <c r="C105" s="58">
        <v>332568204.12</v>
      </c>
      <c r="D105" s="58">
        <v>215898628</v>
      </c>
      <c r="E105" s="22">
        <v>409441635</v>
      </c>
    </row>
  </sheetData>
  <mergeCells count="6">
    <mergeCell ref="A4:B4"/>
    <mergeCell ref="A6:B6"/>
    <mergeCell ref="A12:B12"/>
    <mergeCell ref="A88:B88"/>
    <mergeCell ref="A44:B44"/>
    <mergeCell ref="A78:B7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workbookViewId="0">
      <selection activeCell="E3" sqref="E3"/>
    </sheetView>
  </sheetViews>
  <sheetFormatPr defaultRowHeight="12.75" x14ac:dyDescent="0.2"/>
  <cols>
    <col min="1" max="1" width="8" customWidth="1"/>
    <col min="2" max="2" width="22.140625" bestFit="1" customWidth="1"/>
    <col min="3" max="5" width="16.7109375" customWidth="1"/>
  </cols>
  <sheetData>
    <row r="2" spans="1:5" x14ac:dyDescent="0.2">
      <c r="C2" s="77">
        <v>2017</v>
      </c>
      <c r="D2" s="78">
        <v>2018</v>
      </c>
      <c r="E2" s="79" t="s">
        <v>243</v>
      </c>
    </row>
    <row r="3" spans="1:5" ht="12.75" customHeight="1" x14ac:dyDescent="0.2">
      <c r="A3" s="100" t="s">
        <v>1</v>
      </c>
      <c r="B3" s="100"/>
      <c r="C3" s="10">
        <v>51414029077.079796</v>
      </c>
      <c r="D3" s="10">
        <v>54157141735.669991</v>
      </c>
      <c r="E3" s="10">
        <v>60518726519.389999</v>
      </c>
    </row>
    <row r="4" spans="1:5" ht="12.75" customHeight="1" x14ac:dyDescent="0.2">
      <c r="A4" s="98" t="s">
        <v>244</v>
      </c>
      <c r="B4" s="98"/>
      <c r="C4" s="81">
        <f>SUM(C7:C20)</f>
        <v>10734523995.76</v>
      </c>
      <c r="D4" s="81">
        <f>SUM(D7:D20)</f>
        <v>11911989937.180002</v>
      </c>
      <c r="E4" s="81">
        <f>SUM(E7:E20)</f>
        <v>13103289670.48</v>
      </c>
    </row>
    <row r="5" spans="1:5" x14ac:dyDescent="0.2">
      <c r="A5" s="84"/>
      <c r="B5" s="84"/>
    </row>
    <row r="6" spans="1:5" ht="12.75" customHeight="1" x14ac:dyDescent="0.2">
      <c r="A6" s="49" t="s">
        <v>2</v>
      </c>
      <c r="B6" s="51" t="s">
        <v>245</v>
      </c>
      <c r="C6" s="51" t="s">
        <v>7</v>
      </c>
      <c r="D6" s="51" t="s">
        <v>7</v>
      </c>
      <c r="E6" s="51" t="s">
        <v>5</v>
      </c>
    </row>
    <row r="7" spans="1:5" ht="12.75" customHeight="1" x14ac:dyDescent="0.2">
      <c r="A7" s="88">
        <v>122</v>
      </c>
      <c r="B7" s="57" t="s">
        <v>250</v>
      </c>
      <c r="C7" s="58">
        <v>433688987.41999996</v>
      </c>
      <c r="D7" s="58">
        <v>429399451.54999977</v>
      </c>
      <c r="E7" s="58">
        <v>603027110</v>
      </c>
    </row>
    <row r="8" spans="1:5" x14ac:dyDescent="0.2">
      <c r="A8" s="88">
        <v>126</v>
      </c>
      <c r="B8" s="57" t="s">
        <v>254</v>
      </c>
      <c r="C8" s="58">
        <v>100464296.05</v>
      </c>
      <c r="D8" s="58">
        <v>98481500.539999992</v>
      </c>
      <c r="E8" s="58">
        <v>88476848</v>
      </c>
    </row>
    <row r="9" spans="1:5" ht="24" x14ac:dyDescent="0.2">
      <c r="A9" s="88">
        <v>128</v>
      </c>
      <c r="B9" s="57" t="s">
        <v>257</v>
      </c>
      <c r="C9" s="58">
        <v>6890504.4199999999</v>
      </c>
      <c r="D9" s="58">
        <v>4636454.7300000004</v>
      </c>
      <c r="E9" s="58">
        <v>14230355</v>
      </c>
    </row>
    <row r="10" spans="1:5" x14ac:dyDescent="0.2">
      <c r="A10" s="88">
        <v>131</v>
      </c>
      <c r="B10" s="57" t="s">
        <v>258</v>
      </c>
      <c r="C10" s="58">
        <v>3000000</v>
      </c>
      <c r="D10" s="58">
        <v>0</v>
      </c>
      <c r="E10" s="58">
        <v>4000000</v>
      </c>
    </row>
    <row r="11" spans="1:5" x14ac:dyDescent="0.2">
      <c r="A11" s="88">
        <v>306</v>
      </c>
      <c r="B11" s="57" t="s">
        <v>249</v>
      </c>
      <c r="C11" s="58">
        <v>741156521.13</v>
      </c>
      <c r="D11" s="58">
        <v>743182872.3599999</v>
      </c>
      <c r="E11" s="58">
        <v>901017393.75</v>
      </c>
    </row>
    <row r="12" spans="1:5" x14ac:dyDescent="0.2">
      <c r="A12" s="88">
        <v>361</v>
      </c>
      <c r="B12" s="57" t="s">
        <v>248</v>
      </c>
      <c r="C12" s="58">
        <v>18971371.850000001</v>
      </c>
      <c r="D12" s="58">
        <v>3867814886.1099997</v>
      </c>
      <c r="E12" s="58">
        <v>4009623707.6399999</v>
      </c>
    </row>
    <row r="13" spans="1:5" x14ac:dyDescent="0.2">
      <c r="A13" s="88">
        <v>362</v>
      </c>
      <c r="B13" s="57" t="s">
        <v>253</v>
      </c>
      <c r="C13" s="58">
        <v>0</v>
      </c>
      <c r="D13" s="58">
        <v>71517595.74000001</v>
      </c>
      <c r="E13" s="58">
        <v>98259996</v>
      </c>
    </row>
    <row r="14" spans="1:5" x14ac:dyDescent="0.2">
      <c r="A14" s="88">
        <v>363</v>
      </c>
      <c r="B14" s="57" t="s">
        <v>255</v>
      </c>
      <c r="C14" s="58">
        <v>15418569.780000001</v>
      </c>
      <c r="D14" s="58">
        <v>15685763.350000001</v>
      </c>
      <c r="E14" s="58">
        <v>31406579</v>
      </c>
    </row>
    <row r="15" spans="1:5" x14ac:dyDescent="0.2">
      <c r="A15" s="88">
        <v>364</v>
      </c>
      <c r="B15" s="57" t="s">
        <v>259</v>
      </c>
      <c r="C15" s="58">
        <v>0</v>
      </c>
      <c r="D15" s="58">
        <v>2714827.81</v>
      </c>
      <c r="E15" s="58">
        <v>3021788</v>
      </c>
    </row>
    <row r="16" spans="1:5" x14ac:dyDescent="0.2">
      <c r="A16" s="88">
        <v>365</v>
      </c>
      <c r="B16" s="57" t="s">
        <v>247</v>
      </c>
      <c r="C16" s="58">
        <v>2064140266.3899996</v>
      </c>
      <c r="D16" s="58">
        <v>5830212049.8400021</v>
      </c>
      <c r="E16" s="58">
        <v>6485191668.0300007</v>
      </c>
    </row>
    <row r="17" spans="1:5" ht="24" x14ac:dyDescent="0.2">
      <c r="A17" s="88">
        <v>366</v>
      </c>
      <c r="B17" s="57" t="s">
        <v>256</v>
      </c>
      <c r="C17" s="58">
        <v>6243354.75</v>
      </c>
      <c r="D17" s="58">
        <v>19326368.500000004</v>
      </c>
      <c r="E17" s="58">
        <v>22967420</v>
      </c>
    </row>
    <row r="18" spans="1:5" x14ac:dyDescent="0.2">
      <c r="A18" s="88">
        <v>367</v>
      </c>
      <c r="B18" s="57" t="s">
        <v>252</v>
      </c>
      <c r="C18" s="58">
        <v>60053623.209999993</v>
      </c>
      <c r="D18" s="58">
        <v>104550432.13000003</v>
      </c>
      <c r="E18" s="58">
        <v>152608504</v>
      </c>
    </row>
    <row r="19" spans="1:5" x14ac:dyDescent="0.2">
      <c r="A19" s="88">
        <v>368</v>
      </c>
      <c r="B19" s="57" t="s">
        <v>251</v>
      </c>
      <c r="C19" s="58">
        <v>7284496500.7600002</v>
      </c>
      <c r="D19" s="58">
        <v>724467734.52000022</v>
      </c>
      <c r="E19" s="58">
        <v>689458301.05999994</v>
      </c>
    </row>
    <row r="20" spans="1:5" x14ac:dyDescent="0.2">
      <c r="A20" s="88">
        <v>451</v>
      </c>
      <c r="B20" s="57" t="s">
        <v>262</v>
      </c>
      <c r="C20" s="58">
        <v>0</v>
      </c>
      <c r="D20" s="58" t="s">
        <v>242</v>
      </c>
      <c r="E20" s="58" t="s">
        <v>242</v>
      </c>
    </row>
  </sheetData>
  <sortState ref="E23:F34">
    <sortCondition ref="F23:F34"/>
  </sortState>
  <mergeCells count="2">
    <mergeCell ref="A3:B3"/>
    <mergeCell ref="A4:B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C2" sqref="C2"/>
    </sheetView>
  </sheetViews>
  <sheetFormatPr defaultRowHeight="12.75" x14ac:dyDescent="0.2"/>
  <cols>
    <col min="2" max="2" width="26" customWidth="1"/>
    <col min="3" max="4" width="14" bestFit="1" customWidth="1"/>
    <col min="6" max="7" width="14" bestFit="1" customWidth="1"/>
    <col min="8" max="8" width="2.28515625" customWidth="1"/>
  </cols>
  <sheetData>
    <row r="2" spans="1:10" ht="12.75" customHeight="1" x14ac:dyDescent="0.2">
      <c r="A2" s="100" t="s">
        <v>1</v>
      </c>
      <c r="B2" s="100"/>
      <c r="C2" s="10">
        <v>60563450056</v>
      </c>
      <c r="D2" s="10">
        <v>60518726519.389999</v>
      </c>
      <c r="E2" s="19">
        <f>D2/C2-1</f>
        <v>-7.3845754442070088E-4</v>
      </c>
      <c r="F2" s="10">
        <v>27205116156.129993</v>
      </c>
      <c r="G2" s="10">
        <v>11713293295.98</v>
      </c>
      <c r="H2" s="12"/>
      <c r="I2" s="13">
        <f>C2/C2</f>
        <v>1</v>
      </c>
      <c r="J2" s="13">
        <f>F2/D2</f>
        <v>0.4495321980612656</v>
      </c>
    </row>
    <row r="3" spans="1:10" ht="12.75" customHeight="1" x14ac:dyDescent="0.2">
      <c r="A3" s="98" t="s">
        <v>244</v>
      </c>
      <c r="B3" s="98"/>
      <c r="C3" s="81">
        <v>12853546654</v>
      </c>
      <c r="D3" s="81">
        <v>13103289670.48</v>
      </c>
      <c r="E3" s="45">
        <f>D3/C3-1</f>
        <v>1.9429891469081806E-2</v>
      </c>
      <c r="F3" s="81">
        <v>5232777437.6999989</v>
      </c>
      <c r="G3" s="81">
        <v>2274836276.7400002</v>
      </c>
      <c r="H3" s="82"/>
      <c r="I3" s="83">
        <f>C3/C2</f>
        <v>0.21223273512514507</v>
      </c>
      <c r="J3" s="83">
        <f>F3/D3</f>
        <v>0.39934837504880649</v>
      </c>
    </row>
    <row r="4" spans="1:10" x14ac:dyDescent="0.2">
      <c r="A4" s="84"/>
      <c r="B4" s="84"/>
      <c r="C4" s="85"/>
      <c r="D4" s="85"/>
      <c r="F4" s="86"/>
      <c r="G4" s="85"/>
      <c r="H4" s="82"/>
      <c r="I4" s="87"/>
      <c r="J4" s="87"/>
    </row>
    <row r="5" spans="1:10" ht="56.25" x14ac:dyDescent="0.2">
      <c r="A5" s="49" t="s">
        <v>2</v>
      </c>
      <c r="B5" s="51" t="s">
        <v>245</v>
      </c>
      <c r="C5" s="51" t="s">
        <v>4</v>
      </c>
      <c r="D5" s="51" t="s">
        <v>5</v>
      </c>
      <c r="E5" s="50" t="s">
        <v>6</v>
      </c>
      <c r="F5" s="51" t="s">
        <v>7</v>
      </c>
      <c r="G5" s="51" t="s">
        <v>8</v>
      </c>
      <c r="H5" s="27"/>
      <c r="I5" s="50" t="s">
        <v>246</v>
      </c>
      <c r="J5" s="50" t="s">
        <v>10</v>
      </c>
    </row>
    <row r="6" spans="1:10" x14ac:dyDescent="0.2">
      <c r="A6" s="88">
        <v>365</v>
      </c>
      <c r="B6" s="57" t="s">
        <v>247</v>
      </c>
      <c r="C6" s="58">
        <v>6464685550</v>
      </c>
      <c r="D6" s="58">
        <v>6485191668.0300007</v>
      </c>
      <c r="E6" s="75">
        <f t="shared" ref="E6:E18" si="0">D6/C6-1</f>
        <v>3.1720209546775013E-3</v>
      </c>
      <c r="F6" s="58">
        <v>3194130092.0099983</v>
      </c>
      <c r="G6" s="58">
        <v>1278442750.6700001</v>
      </c>
      <c r="I6" s="75">
        <f t="shared" ref="I6:I18" si="1">C6/C$3</f>
        <v>0.50294955345948833</v>
      </c>
      <c r="J6" s="30">
        <f t="shared" ref="J6:J18" si="2">F6/D6</f>
        <v>0.49252670630477691</v>
      </c>
    </row>
    <row r="7" spans="1:10" x14ac:dyDescent="0.2">
      <c r="A7" s="88">
        <v>361</v>
      </c>
      <c r="B7" s="57" t="s">
        <v>248</v>
      </c>
      <c r="C7" s="58">
        <v>4010412655</v>
      </c>
      <c r="D7" s="58">
        <v>4009623707.6399999</v>
      </c>
      <c r="E7" s="75">
        <f t="shared" si="0"/>
        <v>-1.9672473330556439E-4</v>
      </c>
      <c r="F7" s="58">
        <v>1044746765.63</v>
      </c>
      <c r="G7" s="58">
        <v>791422774.09000003</v>
      </c>
      <c r="I7" s="75">
        <f t="shared" si="1"/>
        <v>0.31200825444951935</v>
      </c>
      <c r="J7" s="30">
        <f t="shared" si="2"/>
        <v>0.26055980356444003</v>
      </c>
    </row>
    <row r="8" spans="1:10" x14ac:dyDescent="0.2">
      <c r="A8" s="88">
        <v>306</v>
      </c>
      <c r="B8" s="57" t="s">
        <v>249</v>
      </c>
      <c r="C8" s="58">
        <v>849722068</v>
      </c>
      <c r="D8" s="58">
        <v>901017393.75</v>
      </c>
      <c r="E8" s="75">
        <f t="shared" si="0"/>
        <v>6.0367180848597268E-2</v>
      </c>
      <c r="F8" s="58">
        <v>454730811.42999995</v>
      </c>
      <c r="G8" s="58">
        <v>16554755.32</v>
      </c>
      <c r="I8" s="75">
        <f t="shared" si="1"/>
        <v>6.6107984891124821E-2</v>
      </c>
      <c r="J8" s="30">
        <f t="shared" si="2"/>
        <v>0.50468594123075439</v>
      </c>
    </row>
    <row r="9" spans="1:10" x14ac:dyDescent="0.2">
      <c r="A9" s="88">
        <v>122</v>
      </c>
      <c r="B9" s="57" t="s">
        <v>250</v>
      </c>
      <c r="C9" s="58">
        <v>603027110</v>
      </c>
      <c r="D9" s="58">
        <v>603027110</v>
      </c>
      <c r="E9" s="75">
        <f t="shared" si="0"/>
        <v>0</v>
      </c>
      <c r="F9" s="58">
        <v>127809205.17999999</v>
      </c>
      <c r="G9" s="58">
        <v>95316926.24999997</v>
      </c>
      <c r="I9" s="75">
        <f t="shared" si="1"/>
        <v>4.6915230965636948E-2</v>
      </c>
      <c r="J9" s="30">
        <f t="shared" si="2"/>
        <v>0.21194603536149476</v>
      </c>
    </row>
    <row r="10" spans="1:10" x14ac:dyDescent="0.2">
      <c r="A10" s="88">
        <v>368</v>
      </c>
      <c r="B10" s="57" t="s">
        <v>251</v>
      </c>
      <c r="C10" s="58">
        <v>509470301</v>
      </c>
      <c r="D10" s="58">
        <v>689458301.05999994</v>
      </c>
      <c r="E10" s="75">
        <f t="shared" si="0"/>
        <v>0.35328457754400078</v>
      </c>
      <c r="F10" s="58">
        <v>217347357.11999992</v>
      </c>
      <c r="G10" s="58">
        <v>44558191.649999999</v>
      </c>
      <c r="I10" s="75">
        <f t="shared" si="1"/>
        <v>3.9636554385668626E-2</v>
      </c>
      <c r="J10" s="30">
        <f t="shared" si="2"/>
        <v>0.31524365837040713</v>
      </c>
    </row>
    <row r="11" spans="1:10" x14ac:dyDescent="0.2">
      <c r="A11" s="88">
        <v>367</v>
      </c>
      <c r="B11" s="57" t="s">
        <v>252</v>
      </c>
      <c r="C11" s="58">
        <v>152608504</v>
      </c>
      <c r="D11" s="58">
        <v>152608504</v>
      </c>
      <c r="E11" s="75">
        <f t="shared" si="0"/>
        <v>0</v>
      </c>
      <c r="F11" s="58">
        <v>76835634.849999979</v>
      </c>
      <c r="G11" s="58">
        <v>25167363.659999996</v>
      </c>
      <c r="I11" s="75">
        <f t="shared" si="1"/>
        <v>1.1872871208858804E-2</v>
      </c>
      <c r="J11" s="30">
        <f t="shared" si="2"/>
        <v>0.50348200025602752</v>
      </c>
    </row>
    <row r="12" spans="1:10" x14ac:dyDescent="0.2">
      <c r="A12" s="88">
        <v>362</v>
      </c>
      <c r="B12" s="57" t="s">
        <v>253</v>
      </c>
      <c r="C12" s="58">
        <v>98259996</v>
      </c>
      <c r="D12" s="58">
        <v>98259996</v>
      </c>
      <c r="E12" s="75">
        <f t="shared" si="0"/>
        <v>0</v>
      </c>
      <c r="F12" s="58">
        <v>20211213.510000002</v>
      </c>
      <c r="G12" s="58">
        <v>15085432.010000002</v>
      </c>
      <c r="I12" s="75">
        <f t="shared" si="1"/>
        <v>7.6445823588637048E-3</v>
      </c>
      <c r="J12" s="30">
        <f t="shared" si="2"/>
        <v>0.20569116968008019</v>
      </c>
    </row>
    <row r="13" spans="1:10" x14ac:dyDescent="0.2">
      <c r="A13" s="88">
        <v>126</v>
      </c>
      <c r="B13" s="57" t="s">
        <v>254</v>
      </c>
      <c r="C13" s="58">
        <v>89734328</v>
      </c>
      <c r="D13" s="58">
        <v>88476848</v>
      </c>
      <c r="E13" s="75">
        <f t="shared" si="0"/>
        <v>-1.4013366211423572E-2</v>
      </c>
      <c r="F13" s="58">
        <v>65582242.270000003</v>
      </c>
      <c r="G13" s="58">
        <v>3080460.22</v>
      </c>
      <c r="I13" s="75">
        <f t="shared" si="1"/>
        <v>6.9812893215799579E-3</v>
      </c>
      <c r="J13" s="30">
        <f t="shared" si="2"/>
        <v>0.7412361962758891</v>
      </c>
    </row>
    <row r="14" spans="1:10" x14ac:dyDescent="0.2">
      <c r="A14" s="88">
        <v>363</v>
      </c>
      <c r="B14" s="57" t="s">
        <v>255</v>
      </c>
      <c r="C14" s="58">
        <v>31406579</v>
      </c>
      <c r="D14" s="58">
        <v>31406579</v>
      </c>
      <c r="E14" s="75">
        <f t="shared" si="0"/>
        <v>0</v>
      </c>
      <c r="F14" s="58">
        <v>5800185.6299999999</v>
      </c>
      <c r="G14" s="58">
        <v>1840413.76</v>
      </c>
      <c r="I14" s="75">
        <f t="shared" si="1"/>
        <v>2.4434173575140312E-3</v>
      </c>
      <c r="J14" s="30">
        <f t="shared" si="2"/>
        <v>0.18468059287832653</v>
      </c>
    </row>
    <row r="15" spans="1:10" x14ac:dyDescent="0.2">
      <c r="A15" s="88">
        <v>366</v>
      </c>
      <c r="B15" s="57" t="s">
        <v>256</v>
      </c>
      <c r="C15" s="58">
        <v>22967420</v>
      </c>
      <c r="D15" s="58">
        <v>22967420</v>
      </c>
      <c r="E15" s="75">
        <f t="shared" si="0"/>
        <v>0</v>
      </c>
      <c r="F15" s="58">
        <v>15597822.750000002</v>
      </c>
      <c r="G15" s="58">
        <v>2376280.9899999998</v>
      </c>
      <c r="I15" s="75">
        <f t="shared" si="1"/>
        <v>1.7868546805213938E-3</v>
      </c>
      <c r="J15" s="30">
        <f t="shared" si="2"/>
        <v>0.67912820638974691</v>
      </c>
    </row>
    <row r="16" spans="1:10" ht="24" x14ac:dyDescent="0.2">
      <c r="A16" s="88">
        <v>128</v>
      </c>
      <c r="B16" s="57" t="s">
        <v>257</v>
      </c>
      <c r="C16" s="58">
        <v>14230355</v>
      </c>
      <c r="D16" s="58">
        <v>14230355</v>
      </c>
      <c r="E16" s="75">
        <f t="shared" si="0"/>
        <v>0</v>
      </c>
      <c r="F16" s="58">
        <v>8390365.2899999991</v>
      </c>
      <c r="G16" s="58">
        <v>970902.21000000008</v>
      </c>
      <c r="I16" s="75">
        <f t="shared" si="1"/>
        <v>1.1071150541606771E-3</v>
      </c>
      <c r="J16" s="30">
        <f t="shared" si="2"/>
        <v>0.58961039903783141</v>
      </c>
    </row>
    <row r="17" spans="1:10" x14ac:dyDescent="0.2">
      <c r="A17" s="88">
        <v>131</v>
      </c>
      <c r="B17" s="57" t="s">
        <v>258</v>
      </c>
      <c r="C17" s="58">
        <v>4000000</v>
      </c>
      <c r="D17" s="58">
        <v>4000000</v>
      </c>
      <c r="E17" s="75">
        <f t="shared" si="0"/>
        <v>0</v>
      </c>
      <c r="F17" s="58">
        <v>0</v>
      </c>
      <c r="G17" s="58">
        <v>0</v>
      </c>
      <c r="I17" s="75">
        <f t="shared" si="1"/>
        <v>3.1119815469415261E-4</v>
      </c>
      <c r="J17" s="30">
        <f t="shared" si="2"/>
        <v>0</v>
      </c>
    </row>
    <row r="18" spans="1:10" x14ac:dyDescent="0.2">
      <c r="A18" s="88">
        <v>364</v>
      </c>
      <c r="B18" s="57" t="s">
        <v>259</v>
      </c>
      <c r="C18" s="58">
        <v>3021788</v>
      </c>
      <c r="D18" s="58">
        <v>3021788</v>
      </c>
      <c r="E18" s="75">
        <f t="shared" si="0"/>
        <v>0</v>
      </c>
      <c r="F18" s="58">
        <v>1595742.03</v>
      </c>
      <c r="G18" s="58">
        <v>20025.91</v>
      </c>
      <c r="I18" s="75">
        <f t="shared" si="1"/>
        <v>2.3509371236923353E-4</v>
      </c>
      <c r="J18" s="30">
        <f t="shared" si="2"/>
        <v>0.52807875006453131</v>
      </c>
    </row>
  </sheetData>
  <mergeCells count="2">
    <mergeCell ref="A2:B2"/>
    <mergeCell ref="A3:B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tabSelected="1" workbookViewId="0">
      <selection activeCell="M2" sqref="M2"/>
    </sheetView>
  </sheetViews>
  <sheetFormatPr defaultRowHeight="12.75" x14ac:dyDescent="0.2"/>
  <cols>
    <col min="1" max="1" width="6" customWidth="1"/>
    <col min="2" max="4" width="17" bestFit="1" customWidth="1"/>
    <col min="5" max="5" width="9" customWidth="1"/>
    <col min="6" max="6" width="15.5703125" customWidth="1"/>
    <col min="7" max="7" width="14.28515625" bestFit="1" customWidth="1"/>
    <col min="8" max="8" width="3.85546875" customWidth="1"/>
    <col min="10" max="10" width="14" customWidth="1"/>
  </cols>
  <sheetData>
    <row r="2" spans="1:10" x14ac:dyDescent="0.2">
      <c r="A2" s="100" t="s">
        <v>1</v>
      </c>
      <c r="B2" s="100"/>
      <c r="C2" s="10">
        <v>56370560562</v>
      </c>
      <c r="D2" s="10">
        <v>56499455435.050003</v>
      </c>
      <c r="E2" s="19">
        <f>D2/C2-1</f>
        <v>2.2865636205309237E-3</v>
      </c>
      <c r="F2" s="10">
        <v>54157141735.669991</v>
      </c>
      <c r="G2" s="10">
        <v>51832935722.310005</v>
      </c>
      <c r="H2" s="12"/>
      <c r="I2" s="13">
        <f>C2/C2</f>
        <v>1</v>
      </c>
      <c r="J2" s="13">
        <f>F2/D2</f>
        <v>0.95854272078652758</v>
      </c>
    </row>
    <row r="3" spans="1:10" x14ac:dyDescent="0.2">
      <c r="A3" s="98" t="s">
        <v>244</v>
      </c>
      <c r="B3" s="98"/>
      <c r="C3" s="81">
        <v>11840367016</v>
      </c>
      <c r="D3" s="81">
        <v>12099644166.400005</v>
      </c>
      <c r="E3" s="45">
        <f>D3/C3-1</f>
        <v>2.1897729187755788E-2</v>
      </c>
      <c r="F3" s="81">
        <v>11911989937.180002</v>
      </c>
      <c r="G3" s="81">
        <v>11050324922.129999</v>
      </c>
      <c r="H3" s="82"/>
      <c r="I3" s="83">
        <f>C3/C2</f>
        <v>0.21004522392459085</v>
      </c>
      <c r="J3" s="83">
        <f>F3/D3</f>
        <v>0.98449092992824472</v>
      </c>
    </row>
    <row r="4" spans="1:10" ht="56.25" x14ac:dyDescent="0.2">
      <c r="A4" s="49" t="s">
        <v>2</v>
      </c>
      <c r="B4" s="51" t="s">
        <v>245</v>
      </c>
      <c r="C4" s="51" t="s">
        <v>4</v>
      </c>
      <c r="D4" s="51" t="s">
        <v>5</v>
      </c>
      <c r="E4" s="50" t="s">
        <v>6</v>
      </c>
      <c r="F4" s="51" t="s">
        <v>7</v>
      </c>
      <c r="G4" s="51" t="s">
        <v>8</v>
      </c>
      <c r="H4" s="27"/>
      <c r="I4" s="50" t="s">
        <v>246</v>
      </c>
      <c r="J4" s="50" t="s">
        <v>10</v>
      </c>
    </row>
    <row r="5" spans="1:10" ht="24" x14ac:dyDescent="0.2">
      <c r="A5" s="88">
        <v>122</v>
      </c>
      <c r="B5" s="57" t="s">
        <v>250</v>
      </c>
      <c r="C5" s="58">
        <v>363938824</v>
      </c>
      <c r="D5" s="58">
        <v>434642865.46999979</v>
      </c>
      <c r="E5" s="75">
        <f>D5/C5-1</f>
        <v>0.19427452309951909</v>
      </c>
      <c r="F5" s="58">
        <v>429399451.54999977</v>
      </c>
      <c r="G5" s="58">
        <v>414090344.69999981</v>
      </c>
      <c r="I5" s="75">
        <f>C5/C$3</f>
        <v>3.0737123562825885E-2</v>
      </c>
      <c r="J5" s="30">
        <f>F5/D5</f>
        <v>0.98793627058773859</v>
      </c>
    </row>
    <row r="6" spans="1:10" ht="24" x14ac:dyDescent="0.2">
      <c r="A6" s="88">
        <v>306</v>
      </c>
      <c r="B6" s="57" t="s">
        <v>249</v>
      </c>
      <c r="C6" s="58">
        <v>823907001</v>
      </c>
      <c r="D6" s="58">
        <v>792047714.61000001</v>
      </c>
      <c r="E6" s="75">
        <f t="shared" ref="E6:E17" si="0">D6/C6-1</f>
        <v>-3.8668546755072364E-2</v>
      </c>
      <c r="F6" s="58">
        <v>743182872.3599999</v>
      </c>
      <c r="G6" s="58">
        <v>609291613.82000005</v>
      </c>
      <c r="I6" s="75">
        <f t="shared" ref="I6:I17" si="1">C6/C$3</f>
        <v>6.9584582968302139E-2</v>
      </c>
      <c r="J6" s="30">
        <f t="shared" ref="J6:J17" si="2">F6/D6</f>
        <v>0.9383056836745487</v>
      </c>
    </row>
    <row r="7" spans="1:10" x14ac:dyDescent="0.2">
      <c r="A7" s="88">
        <v>131</v>
      </c>
      <c r="B7" s="57" t="s">
        <v>258</v>
      </c>
      <c r="C7" s="58">
        <v>4000000</v>
      </c>
      <c r="D7" s="58">
        <v>0</v>
      </c>
      <c r="E7" s="75">
        <f t="shared" si="0"/>
        <v>-1</v>
      </c>
      <c r="F7" s="58">
        <v>0</v>
      </c>
      <c r="G7" s="58">
        <v>0</v>
      </c>
      <c r="I7" s="75">
        <f t="shared" si="1"/>
        <v>3.3782736587428092E-4</v>
      </c>
      <c r="J7" s="30" t="e">
        <f t="shared" si="2"/>
        <v>#DIV/0!</v>
      </c>
    </row>
    <row r="8" spans="1:10" x14ac:dyDescent="0.2">
      <c r="A8" s="88">
        <v>368</v>
      </c>
      <c r="B8" s="57" t="s">
        <v>251</v>
      </c>
      <c r="C8" s="58">
        <v>470858438</v>
      </c>
      <c r="D8" s="58">
        <v>756618615.9000001</v>
      </c>
      <c r="E8" s="75">
        <f t="shared" si="0"/>
        <v>0.60689191238407858</v>
      </c>
      <c r="F8" s="58">
        <v>724467734.52000022</v>
      </c>
      <c r="G8" s="58">
        <v>480326264.08000004</v>
      </c>
      <c r="I8" s="75">
        <f t="shared" si="1"/>
        <v>3.9767216452304605E-2</v>
      </c>
      <c r="J8" s="30">
        <f t="shared" si="2"/>
        <v>0.95750714996384767</v>
      </c>
    </row>
    <row r="9" spans="1:10" ht="24" x14ac:dyDescent="0.2">
      <c r="A9" s="88">
        <v>366</v>
      </c>
      <c r="B9" s="57" t="s">
        <v>256</v>
      </c>
      <c r="C9" s="58">
        <v>23849157</v>
      </c>
      <c r="D9" s="58">
        <v>20793990.860000003</v>
      </c>
      <c r="E9" s="75">
        <f t="shared" si="0"/>
        <v>-0.12810373716773293</v>
      </c>
      <c r="F9" s="58">
        <v>19326368.500000004</v>
      </c>
      <c r="G9" s="58">
        <v>17836420.640000001</v>
      </c>
      <c r="I9" s="75">
        <f t="shared" si="1"/>
        <v>2.0142244719080419E-3</v>
      </c>
      <c r="J9" s="30">
        <f t="shared" si="2"/>
        <v>0.92942084230578526</v>
      </c>
    </row>
    <row r="10" spans="1:10" x14ac:dyDescent="0.2">
      <c r="A10" s="88">
        <v>367</v>
      </c>
      <c r="B10" s="57" t="s">
        <v>252</v>
      </c>
      <c r="C10" s="58">
        <v>107318784</v>
      </c>
      <c r="D10" s="58">
        <v>107835255.99999999</v>
      </c>
      <c r="E10" s="75">
        <f t="shared" si="0"/>
        <v>4.8125032799475331E-3</v>
      </c>
      <c r="F10" s="58">
        <v>104550432.13000003</v>
      </c>
      <c r="G10" s="58">
        <v>93324519.920000017</v>
      </c>
      <c r="I10" s="75">
        <f t="shared" si="1"/>
        <v>9.0638055268877325E-3</v>
      </c>
      <c r="J10" s="30">
        <f t="shared" si="2"/>
        <v>0.96953849796582336</v>
      </c>
    </row>
    <row r="11" spans="1:10" x14ac:dyDescent="0.2">
      <c r="A11" s="88">
        <v>365</v>
      </c>
      <c r="B11" s="57" t="s">
        <v>247</v>
      </c>
      <c r="C11" s="58">
        <v>6057010679</v>
      </c>
      <c r="D11" s="58">
        <v>5882580005.2200041</v>
      </c>
      <c r="E11" s="75">
        <f t="shared" si="0"/>
        <v>-2.8798145326828783E-2</v>
      </c>
      <c r="F11" s="58">
        <v>5830212049.8400021</v>
      </c>
      <c r="G11" s="58">
        <v>5621881962.4000006</v>
      </c>
      <c r="I11" s="75">
        <f t="shared" si="1"/>
        <v>0.51155599068974</v>
      </c>
      <c r="J11" s="30">
        <f t="shared" si="2"/>
        <v>0.99109779121855845</v>
      </c>
    </row>
    <row r="12" spans="1:10" ht="24" x14ac:dyDescent="0.2">
      <c r="A12" s="88">
        <v>361</v>
      </c>
      <c r="B12" s="57" t="s">
        <v>248</v>
      </c>
      <c r="C12" s="58">
        <v>3797437736</v>
      </c>
      <c r="D12" s="58">
        <v>3904148008.1900005</v>
      </c>
      <c r="E12" s="75">
        <f t="shared" si="0"/>
        <v>2.810059824770228E-2</v>
      </c>
      <c r="F12" s="58">
        <v>3867814886.1099997</v>
      </c>
      <c r="G12" s="58">
        <v>3680643807.3300009</v>
      </c>
      <c r="I12" s="75">
        <f t="shared" si="1"/>
        <v>0.32071959685611828</v>
      </c>
      <c r="J12" s="30">
        <f t="shared" si="2"/>
        <v>0.99069371294229047</v>
      </c>
    </row>
    <row r="13" spans="1:10" x14ac:dyDescent="0.2">
      <c r="A13" s="88">
        <v>362</v>
      </c>
      <c r="B13" s="57" t="s">
        <v>253</v>
      </c>
      <c r="C13" s="58">
        <v>74022616</v>
      </c>
      <c r="D13" s="58">
        <v>72540974.689999998</v>
      </c>
      <c r="E13" s="75">
        <f t="shared" si="0"/>
        <v>-2.0016062523378064E-2</v>
      </c>
      <c r="F13" s="58">
        <v>71517595.74000001</v>
      </c>
      <c r="G13" s="58">
        <v>69577036.460000008</v>
      </c>
      <c r="I13" s="75">
        <f t="shared" si="1"/>
        <v>6.2517163446008505E-3</v>
      </c>
      <c r="J13" s="30">
        <f t="shared" si="2"/>
        <v>0.98589240144107049</v>
      </c>
    </row>
    <row r="14" spans="1:10" x14ac:dyDescent="0.2">
      <c r="A14" s="88">
        <v>363</v>
      </c>
      <c r="B14" s="57" t="s">
        <v>255</v>
      </c>
      <c r="C14" s="58">
        <v>21286111</v>
      </c>
      <c r="D14" s="58">
        <v>18048370.91</v>
      </c>
      <c r="E14" s="75">
        <f t="shared" si="0"/>
        <v>-0.15210575994835318</v>
      </c>
      <c r="F14" s="58">
        <v>15685763.350000001</v>
      </c>
      <c r="G14" s="58">
        <v>12788935.93</v>
      </c>
      <c r="I14" s="75">
        <f t="shared" si="1"/>
        <v>1.797757702209389E-3</v>
      </c>
      <c r="J14" s="30">
        <f t="shared" si="2"/>
        <v>0.86909579973830453</v>
      </c>
    </row>
    <row r="15" spans="1:10" x14ac:dyDescent="0.2">
      <c r="A15" s="88">
        <v>364</v>
      </c>
      <c r="B15" s="57" t="s">
        <v>259</v>
      </c>
      <c r="C15" s="58">
        <v>3988600</v>
      </c>
      <c r="D15" s="58">
        <v>2952571.81</v>
      </c>
      <c r="E15" s="75">
        <f t="shared" si="0"/>
        <v>-0.25974732738304163</v>
      </c>
      <c r="F15" s="58">
        <v>2714827.81</v>
      </c>
      <c r="G15" s="58">
        <v>2008699.73</v>
      </c>
      <c r="I15" s="75">
        <f t="shared" si="1"/>
        <v>3.3686455788153923E-4</v>
      </c>
      <c r="J15" s="30">
        <f t="shared" si="2"/>
        <v>0.91947901175687241</v>
      </c>
    </row>
    <row r="16" spans="1:10" ht="24" x14ac:dyDescent="0.2">
      <c r="A16" s="88">
        <v>128</v>
      </c>
      <c r="B16" s="57" t="s">
        <v>257</v>
      </c>
      <c r="C16" s="58">
        <v>9496059</v>
      </c>
      <c r="D16" s="58">
        <v>5512945.5400000019</v>
      </c>
      <c r="E16" s="75">
        <f t="shared" si="0"/>
        <v>-0.41944910620289932</v>
      </c>
      <c r="F16" s="58">
        <v>4636454.7300000004</v>
      </c>
      <c r="G16" s="58">
        <v>3526245.2100000004</v>
      </c>
      <c r="I16" s="75">
        <f t="shared" si="1"/>
        <v>8.0200714953918961E-4</v>
      </c>
      <c r="J16" s="30">
        <f t="shared" si="2"/>
        <v>0.84101224950609599</v>
      </c>
    </row>
    <row r="17" spans="1:10" ht="24" x14ac:dyDescent="0.2">
      <c r="A17" s="88">
        <v>126</v>
      </c>
      <c r="B17" s="57" t="s">
        <v>254</v>
      </c>
      <c r="C17" s="58">
        <v>83253011</v>
      </c>
      <c r="D17" s="58">
        <v>101922847.19999999</v>
      </c>
      <c r="E17" s="75">
        <f t="shared" si="0"/>
        <v>0.22425418583359091</v>
      </c>
      <c r="F17" s="58">
        <v>98481500.539999992</v>
      </c>
      <c r="G17" s="58">
        <v>45029071.910000004</v>
      </c>
      <c r="I17" s="75">
        <f t="shared" si="1"/>
        <v>7.0312863518081341E-3</v>
      </c>
      <c r="J17" s="30">
        <f t="shared" si="2"/>
        <v>0.96623576798980948</v>
      </c>
    </row>
  </sheetData>
  <mergeCells count="2">
    <mergeCell ref="A2:B2"/>
    <mergeCell ref="A3:B3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10" workbookViewId="0">
      <selection activeCell="E4" sqref="E4"/>
    </sheetView>
  </sheetViews>
  <sheetFormatPr defaultRowHeight="12.75" x14ac:dyDescent="0.2"/>
  <cols>
    <col min="1" max="1" width="6.140625" customWidth="1"/>
    <col min="2" max="2" width="27.140625" customWidth="1"/>
    <col min="3" max="4" width="14.28515625" bestFit="1" customWidth="1"/>
    <col min="6" max="7" width="14.28515625" bestFit="1" customWidth="1"/>
    <col min="8" max="8" width="2.140625" customWidth="1"/>
    <col min="9" max="9" width="7.140625" bestFit="1" customWidth="1"/>
    <col min="10" max="10" width="10" bestFit="1" customWidth="1"/>
  </cols>
  <sheetData>
    <row r="1" spans="1:10" s="90" customFormat="1" ht="23.25" x14ac:dyDescent="0.2">
      <c r="A1" s="89" t="s">
        <v>260</v>
      </c>
      <c r="C1" s="91"/>
      <c r="D1" s="91"/>
      <c r="F1" s="91"/>
      <c r="G1" s="91"/>
    </row>
    <row r="2" spans="1:10" s="84" customFormat="1" ht="23.25" x14ac:dyDescent="0.2">
      <c r="A2" s="89" t="s">
        <v>261</v>
      </c>
      <c r="C2" s="92"/>
      <c r="D2" s="92"/>
      <c r="F2" s="92"/>
      <c r="G2" s="92"/>
    </row>
    <row r="3" spans="1:10" s="84" customFormat="1" x14ac:dyDescent="0.2">
      <c r="C3" s="92"/>
      <c r="D3" s="92"/>
      <c r="F3" s="92"/>
      <c r="G3" s="92"/>
    </row>
    <row r="4" spans="1:10" x14ac:dyDescent="0.2">
      <c r="A4" s="100" t="s">
        <v>1</v>
      </c>
      <c r="B4" s="100"/>
      <c r="C4" s="10">
        <v>54694563143</v>
      </c>
      <c r="D4" s="10">
        <v>54857744932.900024</v>
      </c>
      <c r="E4" s="19">
        <f>D4/C4-1</f>
        <v>2.9835102526256652E-3</v>
      </c>
      <c r="F4" s="10">
        <v>51414029077.079796</v>
      </c>
      <c r="G4" s="10">
        <v>49334719021.199837</v>
      </c>
      <c r="H4" s="12"/>
      <c r="I4" s="13">
        <f>C4/$C$4</f>
        <v>1</v>
      </c>
      <c r="J4" s="13">
        <f>F4/D4</f>
        <v>0.93722461869272145</v>
      </c>
    </row>
    <row r="5" spans="1:10" s="84" customFormat="1" x14ac:dyDescent="0.2">
      <c r="A5" s="98" t="s">
        <v>244</v>
      </c>
      <c r="B5" s="98"/>
      <c r="C5" s="81">
        <f>SUM(C8:C19)</f>
        <v>11065727661</v>
      </c>
      <c r="D5" s="81">
        <f>SUM(D8:D19)</f>
        <v>11282373343.27</v>
      </c>
      <c r="E5" s="93"/>
      <c r="F5" s="81">
        <f>SUM(F8:F19)</f>
        <v>10734523995.759998</v>
      </c>
      <c r="G5" s="81">
        <f>SUM(G8:G19)</f>
        <v>10272414314.82</v>
      </c>
      <c r="H5" s="82"/>
      <c r="I5" s="83">
        <f>C5/$C$4</f>
        <v>0.2023186039911945</v>
      </c>
      <c r="J5" s="83">
        <f>F5/D5</f>
        <v>0.95144201216876079</v>
      </c>
    </row>
    <row r="6" spans="1:10" s="84" customFormat="1" x14ac:dyDescent="0.2">
      <c r="C6" s="85"/>
      <c r="D6" s="85"/>
      <c r="E6" s="86"/>
      <c r="F6" s="85"/>
      <c r="G6" s="85"/>
      <c r="H6" s="82"/>
      <c r="I6" s="87"/>
      <c r="J6" s="87"/>
    </row>
    <row r="7" spans="1:10" s="54" customFormat="1" ht="45" x14ac:dyDescent="0.15">
      <c r="A7" s="49" t="s">
        <v>2</v>
      </c>
      <c r="B7" s="51" t="s">
        <v>245</v>
      </c>
      <c r="C7" s="51" t="s">
        <v>4</v>
      </c>
      <c r="D7" s="51" t="s">
        <v>5</v>
      </c>
      <c r="E7" s="50" t="s">
        <v>6</v>
      </c>
      <c r="F7" s="51" t="s">
        <v>7</v>
      </c>
      <c r="G7" s="51" t="s">
        <v>8</v>
      </c>
      <c r="H7" s="27"/>
      <c r="I7" s="50" t="s">
        <v>246</v>
      </c>
      <c r="J7" s="50" t="s">
        <v>10</v>
      </c>
    </row>
    <row r="8" spans="1:10" x14ac:dyDescent="0.2">
      <c r="A8" s="88">
        <v>368</v>
      </c>
      <c r="B8" s="57" t="s">
        <v>251</v>
      </c>
      <c r="C8" s="58">
        <v>7170291972</v>
      </c>
      <c r="D8" s="58">
        <v>7645263588.6199999</v>
      </c>
      <c r="E8" s="75">
        <f t="shared" ref="E8:E19" si="0">D8/C8-1</f>
        <v>6.6241600547755297E-2</v>
      </c>
      <c r="F8" s="58">
        <v>7284496500.7600002</v>
      </c>
      <c r="G8" s="58">
        <v>7047395374.0499992</v>
      </c>
      <c r="I8" s="75">
        <f>C8/$C$5</f>
        <v>0.64797292972164355</v>
      </c>
      <c r="J8" s="30">
        <f>F8/D8</f>
        <v>0.95281168743521116</v>
      </c>
    </row>
    <row r="9" spans="1:10" x14ac:dyDescent="0.2">
      <c r="A9" s="88">
        <v>365</v>
      </c>
      <c r="B9" s="57" t="s">
        <v>247</v>
      </c>
      <c r="C9" s="58">
        <v>2159574433</v>
      </c>
      <c r="D9" s="58">
        <v>2127888850.5999999</v>
      </c>
      <c r="E9" s="30">
        <f t="shared" si="0"/>
        <v>-1.4672141842309028E-2</v>
      </c>
      <c r="F9" s="58">
        <v>2064140266.3899996</v>
      </c>
      <c r="G9" s="58">
        <v>2011643228.1100001</v>
      </c>
      <c r="I9" s="75">
        <f t="shared" ref="I9:I19" si="1">C9/$C$5</f>
        <v>0.1951588272510261</v>
      </c>
      <c r="J9" s="30">
        <f t="shared" ref="J9:J19" si="2">F9/D9</f>
        <v>0.97004139375417797</v>
      </c>
    </row>
    <row r="10" spans="1:10" x14ac:dyDescent="0.2">
      <c r="A10" s="88">
        <v>306</v>
      </c>
      <c r="B10" s="57" t="s">
        <v>249</v>
      </c>
      <c r="C10" s="58">
        <v>794025367</v>
      </c>
      <c r="D10" s="58">
        <v>768974357.26999998</v>
      </c>
      <c r="E10" s="30">
        <f t="shared" si="0"/>
        <v>-3.1549382137057158E-2</v>
      </c>
      <c r="F10" s="58">
        <v>741156521.13</v>
      </c>
      <c r="G10" s="58">
        <v>646263529.23000002</v>
      </c>
      <c r="I10" s="75">
        <f t="shared" si="1"/>
        <v>7.1755368587143112E-2</v>
      </c>
      <c r="J10" s="30">
        <f t="shared" si="2"/>
        <v>0.96382475452268868</v>
      </c>
    </row>
    <row r="11" spans="1:10" x14ac:dyDescent="0.2">
      <c r="A11" s="88">
        <v>122</v>
      </c>
      <c r="B11" s="57" t="s">
        <v>250</v>
      </c>
      <c r="C11" s="58">
        <v>682956175</v>
      </c>
      <c r="D11" s="58">
        <v>471466286.38</v>
      </c>
      <c r="E11" s="30">
        <f t="shared" si="0"/>
        <v>-0.30966831600871025</v>
      </c>
      <c r="F11" s="58">
        <v>433688987.41999996</v>
      </c>
      <c r="G11" s="58">
        <v>416952268.71999997</v>
      </c>
      <c r="I11" s="75">
        <f t="shared" si="1"/>
        <v>6.171814415847298E-2</v>
      </c>
      <c r="J11" s="30">
        <f t="shared" si="2"/>
        <v>0.91987274583287659</v>
      </c>
    </row>
    <row r="12" spans="1:10" x14ac:dyDescent="0.2">
      <c r="A12" s="88">
        <v>126</v>
      </c>
      <c r="B12" s="57" t="s">
        <v>254</v>
      </c>
      <c r="C12" s="58">
        <v>84208602</v>
      </c>
      <c r="D12" s="58">
        <v>118301791.54000001</v>
      </c>
      <c r="E12" s="75">
        <f t="shared" si="0"/>
        <v>0.40486587747888292</v>
      </c>
      <c r="F12" s="58">
        <v>100464296.05</v>
      </c>
      <c r="G12" s="58">
        <v>51140469.269999996</v>
      </c>
      <c r="I12" s="75">
        <f t="shared" si="1"/>
        <v>7.609856719751419E-3</v>
      </c>
      <c r="J12" s="30">
        <f t="shared" si="2"/>
        <v>0.84922041113833158</v>
      </c>
    </row>
    <row r="13" spans="1:10" x14ac:dyDescent="0.2">
      <c r="A13" s="88">
        <v>367</v>
      </c>
      <c r="B13" s="57" t="s">
        <v>252</v>
      </c>
      <c r="C13" s="58">
        <v>63336638</v>
      </c>
      <c r="D13" s="58">
        <v>63336638</v>
      </c>
      <c r="E13" s="75">
        <f t="shared" si="0"/>
        <v>0</v>
      </c>
      <c r="F13" s="58">
        <v>60053623.209999993</v>
      </c>
      <c r="G13" s="58">
        <v>56705663.039999992</v>
      </c>
      <c r="I13" s="75">
        <f t="shared" si="1"/>
        <v>5.7236758341002152E-3</v>
      </c>
      <c r="J13" s="30">
        <f t="shared" si="2"/>
        <v>0.94816562903133561</v>
      </c>
    </row>
    <row r="14" spans="1:10" x14ac:dyDescent="0.2">
      <c r="A14" s="88">
        <v>361</v>
      </c>
      <c r="B14" s="57" t="s">
        <v>248</v>
      </c>
      <c r="C14" s="58">
        <v>34819743</v>
      </c>
      <c r="D14" s="58">
        <v>30174584.5</v>
      </c>
      <c r="E14" s="30">
        <f t="shared" si="0"/>
        <v>-0.13340588125535557</v>
      </c>
      <c r="F14" s="58">
        <v>18971371.850000001</v>
      </c>
      <c r="G14" s="58">
        <v>18430442.390000001</v>
      </c>
      <c r="I14" s="75">
        <f t="shared" si="1"/>
        <v>3.1466293104897695E-3</v>
      </c>
      <c r="J14" s="30">
        <f t="shared" si="2"/>
        <v>0.62872023473927208</v>
      </c>
    </row>
    <row r="15" spans="1:10" x14ac:dyDescent="0.2">
      <c r="A15" s="88">
        <v>363</v>
      </c>
      <c r="B15" s="57" t="s">
        <v>255</v>
      </c>
      <c r="C15" s="58">
        <v>31939522</v>
      </c>
      <c r="D15" s="58">
        <v>31939522</v>
      </c>
      <c r="E15" s="75">
        <f t="shared" si="0"/>
        <v>0</v>
      </c>
      <c r="F15" s="58">
        <v>15418569.780000001</v>
      </c>
      <c r="G15" s="58">
        <v>12825948.93</v>
      </c>
      <c r="I15" s="75">
        <f t="shared" si="1"/>
        <v>2.8863462917642106E-3</v>
      </c>
      <c r="J15" s="30">
        <f t="shared" si="2"/>
        <v>0.48274265907924363</v>
      </c>
    </row>
    <row r="16" spans="1:10" ht="24" x14ac:dyDescent="0.2">
      <c r="A16" s="88">
        <v>128</v>
      </c>
      <c r="B16" s="57" t="s">
        <v>257</v>
      </c>
      <c r="C16" s="58">
        <v>30278495</v>
      </c>
      <c r="D16" s="58">
        <v>10638889.68</v>
      </c>
      <c r="E16" s="30">
        <f t="shared" si="0"/>
        <v>-0.64863215030998078</v>
      </c>
      <c r="F16" s="58">
        <v>6890504.4199999999</v>
      </c>
      <c r="G16" s="58">
        <v>5296422.8900000006</v>
      </c>
      <c r="I16" s="75">
        <f t="shared" si="1"/>
        <v>2.7362407541180857E-3</v>
      </c>
      <c r="J16" s="30">
        <f t="shared" si="2"/>
        <v>0.64767138557263426</v>
      </c>
    </row>
    <row r="17" spans="1:10" x14ac:dyDescent="0.2">
      <c r="A17" s="88">
        <v>366</v>
      </c>
      <c r="B17" s="57" t="s">
        <v>256</v>
      </c>
      <c r="C17" s="58">
        <v>11096714</v>
      </c>
      <c r="D17" s="58">
        <v>11188834.68</v>
      </c>
      <c r="E17" s="75">
        <f t="shared" si="0"/>
        <v>8.3016179384274302E-3</v>
      </c>
      <c r="F17" s="58">
        <v>6243354.75</v>
      </c>
      <c r="G17" s="58">
        <v>5760968.1899999995</v>
      </c>
      <c r="I17" s="75">
        <f t="shared" si="1"/>
        <v>1.002800207988961E-3</v>
      </c>
      <c r="J17" s="30">
        <f t="shared" si="2"/>
        <v>0.55799865924911496</v>
      </c>
    </row>
    <row r="18" spans="1:10" x14ac:dyDescent="0.2">
      <c r="A18" s="88">
        <v>131</v>
      </c>
      <c r="B18" s="57" t="s">
        <v>258</v>
      </c>
      <c r="C18" s="58">
        <v>3000000</v>
      </c>
      <c r="D18" s="58">
        <v>3000000</v>
      </c>
      <c r="E18" s="75">
        <f t="shared" si="0"/>
        <v>0</v>
      </c>
      <c r="F18" s="58">
        <v>3000000</v>
      </c>
      <c r="G18" s="58">
        <v>0</v>
      </c>
      <c r="I18" s="75">
        <f t="shared" si="1"/>
        <v>2.7110734078276537E-4</v>
      </c>
      <c r="J18" s="30">
        <f t="shared" si="2"/>
        <v>1</v>
      </c>
    </row>
    <row r="19" spans="1:10" x14ac:dyDescent="0.2">
      <c r="A19" s="88">
        <v>451</v>
      </c>
      <c r="B19" s="57" t="s">
        <v>262</v>
      </c>
      <c r="C19" s="58">
        <v>200000</v>
      </c>
      <c r="D19" s="58">
        <v>200000</v>
      </c>
      <c r="E19" s="75">
        <f t="shared" si="0"/>
        <v>0</v>
      </c>
      <c r="F19" s="58">
        <v>0</v>
      </c>
      <c r="G19" s="58">
        <v>0</v>
      </c>
      <c r="I19" s="75">
        <f t="shared" si="1"/>
        <v>1.8073822718851024E-5</v>
      </c>
      <c r="J19" s="30">
        <f t="shared" si="2"/>
        <v>0</v>
      </c>
    </row>
  </sheetData>
  <mergeCells count="2">
    <mergeCell ref="A4:B4"/>
    <mergeCell ref="A5:B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2017-Secretarias</vt:lpstr>
      <vt:lpstr>2018-Secretarias</vt:lpstr>
      <vt:lpstr>2019 - Secretarias</vt:lpstr>
      <vt:lpstr>Secretarias - Comparativo</vt:lpstr>
      <vt:lpstr>Função Educaçao- Comparativo</vt:lpstr>
      <vt:lpstr>FuncEducaçaoMar19</vt:lpstr>
      <vt:lpstr>Func Educ2018</vt:lpstr>
      <vt:lpstr>Func Educ2017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danilocasa</dc:creator>
  <cp:lastModifiedBy>Usuario</cp:lastModifiedBy>
  <dcterms:created xsi:type="dcterms:W3CDTF">2019-04-24T04:47:54Z</dcterms:created>
  <dcterms:modified xsi:type="dcterms:W3CDTF">2019-08-12T04:51:48Z</dcterms:modified>
</cp:coreProperties>
</file>